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Прайс 2017\2021\Апрель 2021\15.04.2021\"/>
    </mc:Choice>
  </mc:AlternateContent>
  <xr:revisionPtr revIDLastSave="0" documentId="13_ncr:1_{E8250E69-8E85-44A3-B27B-02E148DB3C83}" xr6:coauthVersionLast="45" xr6:coauthVersionMax="46" xr10:uidLastSave="{00000000-0000-0000-0000-000000000000}"/>
  <bookViews>
    <workbookView xWindow="-120" yWindow="-120" windowWidth="29040" windowHeight="15840" tabRatio="875" xr2:uid="{00000000-000D-0000-FFFF-FFFF00000000}"/>
  </bookViews>
  <sheets>
    <sheet name="Оглавление" sheetId="1" r:id="rId1"/>
    <sheet name="Общий прайс лист" sheetId="25" r:id="rId2"/>
    <sheet name="Компл. Высокоскоростных пр." sheetId="27" r:id="rId3"/>
    <sheet name="Компл. авт. для распашных ворот" sheetId="16" r:id="rId4"/>
    <sheet name="Компл. авт. для откатных ворот" sheetId="15" r:id="rId5"/>
    <sheet name="Компл. шлагбаумов" sheetId="18" r:id="rId6"/>
    <sheet name="Компл. авт. для гаражных ворот" sheetId="20" r:id="rId7"/>
    <sheet name="Радиоуправление" sheetId="19" r:id="rId8"/>
    <sheet name="Аксессуары" sheetId="30" r:id="rId9"/>
    <sheet name="Прайс-лист на запчасти" sheetId="22" r:id="rId10"/>
  </sheets>
  <definedNames>
    <definedName name="_xlnm._FilterDatabase" localSheetId="9" hidden="1">'Прайс-лист на запчасти'!$A$1:$D$853</definedName>
    <definedName name="_xlnm.Print_Area" localSheetId="6">'Компл. авт. для гаражных ворот'!$A$1:$K$137</definedName>
    <definedName name="_xlnm.Print_Area" localSheetId="4">'Компл. авт. для откатных ворот'!$A$1:$O$150</definedName>
    <definedName name="_xlnm.Print_Area" localSheetId="3">'Компл. авт. для распашных ворот'!$A$1:$K$277</definedName>
    <definedName name="_xlnm.Print_Area" localSheetId="2">'Компл. Высокоскоростных пр.'!$A$1:$K$147</definedName>
    <definedName name="_xlnm.Print_Area" localSheetId="5">'Компл. шлагбаумов'!$A$1:$N$217</definedName>
    <definedName name="_xlnm.Print_Area" localSheetId="0">Оглавление!$A$1:$H$31</definedName>
    <definedName name="_xlnm.Print_Area" localSheetId="9">'Прайс-лист на запчасти'!$A$1:$E$893</definedName>
    <definedName name="_xlnm.Print_Area" localSheetId="7">Радиоуправление!$A$1:$D$119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8" i="16" l="1"/>
  <c r="G88" i="16"/>
  <c r="B9" i="19" l="1"/>
  <c r="D9" i="19"/>
  <c r="B6" i="19" l="1"/>
  <c r="D6" i="19"/>
  <c r="I43" i="15"/>
  <c r="K43" i="15"/>
  <c r="L43" i="15"/>
  <c r="I44" i="15"/>
  <c r="K44" i="15"/>
  <c r="B66" i="19" l="1"/>
  <c r="B67" i="19"/>
  <c r="B68" i="19"/>
  <c r="B69" i="19"/>
  <c r="B65" i="19"/>
  <c r="I207" i="16"/>
  <c r="G207" i="16"/>
  <c r="I206" i="16"/>
  <c r="G206" i="16"/>
  <c r="I205" i="16"/>
  <c r="G205" i="16"/>
  <c r="I204" i="16"/>
  <c r="G204" i="16"/>
  <c r="I203" i="16"/>
  <c r="G203" i="16"/>
  <c r="I202" i="16"/>
  <c r="G202" i="16"/>
  <c r="I201" i="16"/>
  <c r="G201" i="16"/>
  <c r="I200" i="16"/>
  <c r="G200" i="16"/>
  <c r="I198" i="16"/>
  <c r="G198" i="16"/>
  <c r="K196" i="16"/>
  <c r="J196" i="16"/>
  <c r="I163" i="16"/>
  <c r="G163" i="16"/>
  <c r="I162" i="16"/>
  <c r="G162" i="16"/>
  <c r="I161" i="16"/>
  <c r="G161" i="16"/>
  <c r="I160" i="16"/>
  <c r="G160" i="16"/>
  <c r="I159" i="16"/>
  <c r="G159" i="16"/>
  <c r="I158" i="16"/>
  <c r="G158" i="16"/>
  <c r="I156" i="16"/>
  <c r="G156" i="16"/>
  <c r="I155" i="16"/>
  <c r="G155" i="16"/>
  <c r="K154" i="16"/>
  <c r="J154" i="16"/>
  <c r="I154" i="16"/>
  <c r="G154" i="16"/>
  <c r="I110" i="16"/>
  <c r="G110" i="16"/>
  <c r="I109" i="16"/>
  <c r="G109" i="16"/>
  <c r="I108" i="16"/>
  <c r="G108" i="16"/>
  <c r="I107" i="16"/>
  <c r="G107" i="16"/>
  <c r="I106" i="16"/>
  <c r="G106" i="16"/>
  <c r="I104" i="16"/>
  <c r="G104" i="16"/>
  <c r="I103" i="16"/>
  <c r="G103" i="16"/>
  <c r="J102" i="16"/>
  <c r="I102" i="16"/>
  <c r="G102" i="16"/>
  <c r="I101" i="16"/>
  <c r="G101" i="16"/>
  <c r="I100" i="16"/>
  <c r="G100" i="16"/>
  <c r="I99" i="16"/>
  <c r="G99" i="16"/>
  <c r="I98" i="16"/>
  <c r="G98" i="16"/>
  <c r="I97" i="16"/>
  <c r="G97" i="16"/>
  <c r="I96" i="16"/>
  <c r="G96" i="16"/>
  <c r="I94" i="16"/>
  <c r="G94" i="16"/>
  <c r="I93" i="16"/>
  <c r="G93" i="16"/>
  <c r="K92" i="16"/>
  <c r="J92" i="16"/>
  <c r="I92" i="16"/>
  <c r="G92" i="16"/>
  <c r="I91" i="16"/>
  <c r="G91" i="16"/>
  <c r="I90" i="16"/>
  <c r="G90" i="16"/>
  <c r="I89" i="16"/>
  <c r="G89" i="16"/>
  <c r="I87" i="16"/>
  <c r="G87" i="16"/>
  <c r="I85" i="16"/>
  <c r="G85" i="16"/>
  <c r="I84" i="16"/>
  <c r="G84" i="16"/>
  <c r="I83" i="16"/>
  <c r="G83" i="16"/>
  <c r="I82" i="16"/>
  <c r="G82" i="16"/>
  <c r="J81" i="16"/>
  <c r="I81" i="16"/>
  <c r="G81" i="16"/>
  <c r="G66" i="16"/>
  <c r="G65" i="16"/>
  <c r="G61" i="16"/>
  <c r="G60" i="16"/>
  <c r="G53" i="16"/>
  <c r="G54" i="16"/>
  <c r="I68" i="16"/>
  <c r="G68" i="16"/>
  <c r="I67" i="16"/>
  <c r="G67" i="16"/>
  <c r="I66" i="16"/>
  <c r="I65" i="16"/>
  <c r="J64" i="16"/>
  <c r="I64" i="16"/>
  <c r="G64" i="16"/>
  <c r="I61" i="16"/>
  <c r="I60" i="16"/>
  <c r="J59" i="16"/>
  <c r="I59" i="16"/>
  <c r="G59" i="16"/>
  <c r="J47" i="16"/>
  <c r="I56" i="16"/>
  <c r="G56" i="16"/>
  <c r="I55" i="16"/>
  <c r="G55" i="16"/>
  <c r="I54" i="16"/>
  <c r="I53" i="16"/>
  <c r="J52" i="16"/>
  <c r="I52" i="16"/>
  <c r="G52" i="16"/>
  <c r="I49" i="16"/>
  <c r="I48" i="16"/>
  <c r="I47" i="16"/>
  <c r="G47" i="16"/>
  <c r="I45" i="16"/>
  <c r="G45" i="16"/>
  <c r="I44" i="16"/>
  <c r="G44" i="16"/>
  <c r="I43" i="16"/>
  <c r="G43" i="16"/>
  <c r="I42" i="16"/>
  <c r="G42" i="16"/>
  <c r="I41" i="16"/>
  <c r="G41" i="16"/>
  <c r="I39" i="16"/>
  <c r="G39" i="16"/>
  <c r="I38" i="16"/>
  <c r="G38" i="16"/>
  <c r="K37" i="16"/>
  <c r="J37" i="16"/>
  <c r="I37" i="16"/>
  <c r="G37" i="16"/>
  <c r="L117" i="15"/>
  <c r="K107" i="15"/>
  <c r="I107" i="15"/>
  <c r="K106" i="15"/>
  <c r="I106" i="15"/>
  <c r="K105" i="15"/>
  <c r="I105" i="15"/>
  <c r="K103" i="15"/>
  <c r="I103" i="15"/>
  <c r="L102" i="15"/>
  <c r="K102" i="15"/>
  <c r="I102" i="15"/>
  <c r="K100" i="15"/>
  <c r="I100" i="15"/>
  <c r="L99" i="15"/>
  <c r="K99" i="15"/>
  <c r="I99" i="15"/>
  <c r="K116" i="15"/>
  <c r="I116" i="15"/>
  <c r="K113" i="15"/>
  <c r="I113" i="15"/>
  <c r="K111" i="15"/>
  <c r="I111" i="15"/>
  <c r="L110" i="15"/>
  <c r="K110" i="15"/>
  <c r="I110" i="15"/>
  <c r="K90" i="15"/>
  <c r="I90" i="15"/>
  <c r="K89" i="15"/>
  <c r="I89" i="15"/>
  <c r="K88" i="15"/>
  <c r="I88" i="15"/>
  <c r="K87" i="15"/>
  <c r="I87" i="15"/>
  <c r="K85" i="15"/>
  <c r="I85" i="15"/>
  <c r="N84" i="15"/>
  <c r="L84" i="15"/>
  <c r="K84" i="15"/>
  <c r="I84" i="15"/>
  <c r="K81" i="15"/>
  <c r="I81" i="15"/>
  <c r="K80" i="15"/>
  <c r="I80" i="15"/>
  <c r="K79" i="15"/>
  <c r="I79" i="15"/>
  <c r="K78" i="15"/>
  <c r="I78" i="15"/>
  <c r="K76" i="15"/>
  <c r="I76" i="15"/>
  <c r="N75" i="15"/>
  <c r="L75" i="15"/>
  <c r="K75" i="15"/>
  <c r="I75" i="15"/>
  <c r="K72" i="15"/>
  <c r="I72" i="15"/>
  <c r="K71" i="15"/>
  <c r="I71" i="15"/>
  <c r="K70" i="15"/>
  <c r="I70" i="15"/>
  <c r="K69" i="15"/>
  <c r="I69" i="15"/>
  <c r="K67" i="15"/>
  <c r="I67" i="15"/>
  <c r="L66" i="15"/>
  <c r="K66" i="15"/>
  <c r="I66" i="15"/>
  <c r="K65" i="15"/>
  <c r="I65" i="15"/>
  <c r="K64" i="15"/>
  <c r="I64" i="15"/>
  <c r="K61" i="15"/>
  <c r="I61" i="15"/>
  <c r="K60" i="15"/>
  <c r="I60" i="15"/>
  <c r="K59" i="15"/>
  <c r="I59" i="15"/>
  <c r="K57" i="15"/>
  <c r="I57" i="15"/>
  <c r="L56" i="15"/>
  <c r="K56" i="15"/>
  <c r="I56" i="15"/>
  <c r="K54" i="15"/>
  <c r="I54" i="15"/>
  <c r="L53" i="15"/>
  <c r="K53" i="15"/>
  <c r="I53" i="15"/>
  <c r="K52" i="15"/>
  <c r="I52" i="15"/>
  <c r="K51" i="15"/>
  <c r="I51" i="15"/>
  <c r="K48" i="15"/>
  <c r="I48" i="15"/>
  <c r="K47" i="15"/>
  <c r="I47" i="15"/>
  <c r="K46" i="15"/>
  <c r="I46" i="15"/>
  <c r="K41" i="15"/>
  <c r="I41" i="15"/>
  <c r="L40" i="15"/>
  <c r="K40" i="15"/>
  <c r="I40" i="15"/>
  <c r="L15" i="15"/>
  <c r="K18" i="15"/>
  <c r="I18" i="15"/>
  <c r="K10" i="15"/>
  <c r="I10" i="15"/>
  <c r="K9" i="15"/>
  <c r="I9" i="15"/>
  <c r="K6" i="15"/>
  <c r="I6" i="15"/>
  <c r="K4" i="15"/>
  <c r="I4" i="15"/>
  <c r="K3" i="15"/>
  <c r="I3" i="15"/>
  <c r="L2" i="15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89" i="19"/>
  <c r="B86" i="19"/>
  <c r="J43" i="20" l="1"/>
  <c r="K96" i="15" l="1"/>
  <c r="I96" i="15"/>
  <c r="K95" i="15"/>
  <c r="I95" i="15"/>
  <c r="L93" i="15"/>
  <c r="J55" i="20"/>
  <c r="J49" i="20"/>
  <c r="B29" i="19" l="1"/>
  <c r="D29" i="19"/>
  <c r="B30" i="19"/>
  <c r="D30" i="19"/>
  <c r="B31" i="19"/>
  <c r="D31" i="19"/>
  <c r="B32" i="19"/>
  <c r="D32" i="19"/>
  <c r="B8" i="19"/>
  <c r="D8" i="19"/>
  <c r="B18" i="19"/>
  <c r="D18" i="19"/>
  <c r="B16" i="19"/>
  <c r="D16" i="19"/>
  <c r="E98" i="30"/>
  <c r="C96" i="30"/>
  <c r="C97" i="30"/>
  <c r="C98" i="30"/>
  <c r="K35" i="15"/>
  <c r="I35" i="15"/>
  <c r="J144" i="16"/>
  <c r="G213" i="16"/>
  <c r="I213" i="16"/>
  <c r="K144" i="16"/>
  <c r="G131" i="16"/>
  <c r="I131" i="16"/>
  <c r="I115" i="16"/>
  <c r="G115" i="16"/>
  <c r="J27" i="16"/>
  <c r="G28" i="16"/>
  <c r="I28" i="16"/>
  <c r="G30" i="16"/>
  <c r="I30" i="16"/>
  <c r="J14" i="16"/>
  <c r="I15" i="16"/>
  <c r="G15" i="16"/>
  <c r="G17" i="16"/>
  <c r="I17" i="16"/>
  <c r="B28" i="19" l="1"/>
  <c r="D28" i="19"/>
  <c r="B17" i="19" l="1"/>
  <c r="D17" i="19"/>
  <c r="E141" i="30" l="1"/>
  <c r="E142" i="30"/>
  <c r="G187" i="16" l="1"/>
  <c r="I187" i="16"/>
  <c r="L11" i="15" l="1"/>
  <c r="N26" i="15" l="1"/>
  <c r="L26" i="15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7" i="19"/>
  <c r="D86" i="19"/>
  <c r="D85" i="19"/>
  <c r="D84" i="19"/>
  <c r="D83" i="19"/>
  <c r="D82" i="19"/>
  <c r="D81" i="19"/>
  <c r="D80" i="19"/>
  <c r="D78" i="19"/>
  <c r="D77" i="19"/>
  <c r="D76" i="19"/>
  <c r="D75" i="19"/>
  <c r="D74" i="19"/>
  <c r="D73" i="19"/>
  <c r="D72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2" i="19"/>
  <c r="D40" i="19"/>
  <c r="D39" i="19"/>
  <c r="D38" i="19"/>
  <c r="D37" i="19"/>
  <c r="D35" i="19"/>
  <c r="D34" i="19"/>
  <c r="D33" i="19"/>
  <c r="D27" i="19"/>
  <c r="D26" i="19"/>
  <c r="D25" i="19"/>
  <c r="D24" i="19"/>
  <c r="D23" i="19"/>
  <c r="D21" i="19"/>
  <c r="D20" i="19"/>
  <c r="D19" i="19"/>
  <c r="D15" i="19"/>
  <c r="D14" i="19"/>
  <c r="D13" i="19"/>
  <c r="D12" i="19"/>
  <c r="D11" i="19"/>
  <c r="D10" i="19"/>
  <c r="D7" i="19"/>
  <c r="D5" i="19"/>
  <c r="D4" i="19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29" i="18"/>
  <c r="I128" i="18"/>
  <c r="I127" i="18"/>
  <c r="I126" i="18"/>
  <c r="I125" i="18"/>
  <c r="I124" i="18"/>
  <c r="I123" i="18"/>
  <c r="I122" i="18"/>
  <c r="I121" i="18"/>
  <c r="I120" i="18"/>
  <c r="I116" i="18"/>
  <c r="I115" i="18"/>
  <c r="I114" i="18"/>
  <c r="I113" i="18"/>
  <c r="I112" i="18"/>
  <c r="I111" i="18"/>
  <c r="I110" i="18"/>
  <c r="I109" i="18"/>
  <c r="I108" i="18"/>
  <c r="I107" i="18"/>
  <c r="I106" i="18"/>
  <c r="I101" i="18"/>
  <c r="I100" i="18"/>
  <c r="I99" i="18"/>
  <c r="I98" i="18"/>
  <c r="I97" i="18"/>
  <c r="I96" i="18"/>
  <c r="I95" i="18"/>
  <c r="I94" i="18"/>
  <c r="I93" i="18"/>
  <c r="I92" i="18"/>
  <c r="I88" i="18"/>
  <c r="I87" i="18"/>
  <c r="I86" i="18"/>
  <c r="I85" i="18"/>
  <c r="I84" i="18"/>
  <c r="I83" i="18"/>
  <c r="I82" i="18"/>
  <c r="I81" i="18"/>
  <c r="I80" i="18"/>
  <c r="I75" i="18"/>
  <c r="I74" i="18"/>
  <c r="I73" i="18"/>
  <c r="I72" i="18"/>
  <c r="I71" i="18"/>
  <c r="I91" i="18"/>
  <c r="I104" i="18"/>
  <c r="I178" i="16"/>
  <c r="I177" i="16"/>
  <c r="I174" i="16"/>
  <c r="G178" i="16"/>
  <c r="G177" i="16"/>
  <c r="K173" i="16"/>
  <c r="G174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6" i="16"/>
  <c r="G235" i="16"/>
  <c r="G234" i="16"/>
  <c r="G233" i="16"/>
  <c r="G232" i="16"/>
  <c r="G231" i="16"/>
  <c r="G230" i="16"/>
  <c r="G229" i="16"/>
  <c r="G228" i="16"/>
  <c r="G226" i="16"/>
  <c r="G225" i="16"/>
  <c r="G224" i="16"/>
  <c r="G223" i="16"/>
  <c r="G222" i="16"/>
  <c r="G221" i="16"/>
  <c r="G219" i="16"/>
  <c r="G218" i="16"/>
  <c r="G217" i="16"/>
  <c r="G216" i="16"/>
  <c r="G215" i="16"/>
  <c r="G214" i="16"/>
  <c r="G211" i="16"/>
  <c r="G210" i="16"/>
  <c r="G209" i="16"/>
  <c r="G195" i="16"/>
  <c r="G194" i="16"/>
  <c r="G193" i="16"/>
  <c r="G192" i="16"/>
  <c r="G191" i="16"/>
  <c r="G190" i="16"/>
  <c r="G189" i="16"/>
  <c r="G171" i="16"/>
  <c r="G170" i="16"/>
  <c r="G169" i="16"/>
  <c r="G168" i="16"/>
  <c r="G166" i="16"/>
  <c r="G165" i="16"/>
  <c r="G164" i="16"/>
  <c r="G149" i="16"/>
  <c r="G148" i="16"/>
  <c r="G146" i="16"/>
  <c r="G145" i="16"/>
  <c r="G144" i="16"/>
  <c r="G119" i="16"/>
  <c r="G118" i="16"/>
  <c r="G117" i="16"/>
  <c r="G116" i="16"/>
  <c r="G113" i="16"/>
  <c r="G112" i="16"/>
  <c r="G111" i="16"/>
  <c r="G77" i="16"/>
  <c r="G4" i="16"/>
  <c r="E21" i="30"/>
  <c r="E22" i="30"/>
  <c r="C21" i="30"/>
  <c r="C22" i="30"/>
  <c r="E28" i="30"/>
  <c r="C28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7" i="30"/>
  <c r="C26" i="30"/>
  <c r="C25" i="30"/>
  <c r="C24" i="30"/>
  <c r="C23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3" i="16"/>
  <c r="G3" i="16"/>
  <c r="I107" i="27"/>
  <c r="G107" i="27"/>
  <c r="I106" i="27"/>
  <c r="G106" i="27"/>
  <c r="I105" i="27"/>
  <c r="G105" i="27"/>
  <c r="I104" i="27"/>
  <c r="G104" i="27"/>
  <c r="I103" i="27"/>
  <c r="G103" i="27"/>
  <c r="I102" i="27"/>
  <c r="G102" i="27"/>
  <c r="I100" i="27"/>
  <c r="G100" i="27"/>
  <c r="I99" i="27"/>
  <c r="G99" i="27"/>
  <c r="J98" i="27"/>
  <c r="I98" i="27"/>
  <c r="G98" i="27"/>
  <c r="I97" i="27"/>
  <c r="G97" i="27"/>
  <c r="I96" i="27"/>
  <c r="G96" i="27"/>
  <c r="I95" i="27"/>
  <c r="G95" i="27"/>
  <c r="I94" i="27"/>
  <c r="G94" i="27"/>
  <c r="I92" i="27"/>
  <c r="G92" i="27"/>
  <c r="I91" i="27"/>
  <c r="G91" i="27"/>
  <c r="J90" i="27"/>
  <c r="I90" i="27"/>
  <c r="G90" i="27"/>
  <c r="E46" i="30"/>
  <c r="E47" i="30"/>
  <c r="E48" i="30"/>
  <c r="E45" i="30"/>
  <c r="K65" i="18"/>
  <c r="I65" i="18"/>
  <c r="K64" i="18"/>
  <c r="I64" i="18"/>
  <c r="K51" i="18"/>
  <c r="I51" i="18"/>
  <c r="K50" i="18"/>
  <c r="I50" i="18"/>
  <c r="K38" i="18"/>
  <c r="I38" i="18"/>
  <c r="K37" i="18"/>
  <c r="I37" i="18"/>
  <c r="K26" i="18"/>
  <c r="I26" i="18"/>
  <c r="K25" i="18"/>
  <c r="I25" i="18"/>
  <c r="K13" i="18"/>
  <c r="I13" i="18"/>
  <c r="K12" i="18"/>
  <c r="I12" i="18"/>
  <c r="L2" i="18"/>
  <c r="I183" i="16"/>
  <c r="G183" i="16"/>
  <c r="I182" i="16"/>
  <c r="G182" i="16"/>
  <c r="I181" i="16"/>
  <c r="G181" i="16"/>
  <c r="I180" i="16"/>
  <c r="G180" i="16"/>
  <c r="I179" i="16"/>
  <c r="G179" i="16"/>
  <c r="J173" i="16"/>
  <c r="I171" i="16"/>
  <c r="I170" i="16"/>
  <c r="I169" i="16"/>
  <c r="I168" i="16"/>
  <c r="I166" i="16"/>
  <c r="I165" i="16"/>
  <c r="J164" i="16"/>
  <c r="I164" i="16"/>
  <c r="I119" i="20"/>
  <c r="I113" i="20"/>
  <c r="I107" i="20"/>
  <c r="I101" i="20"/>
  <c r="I95" i="20"/>
  <c r="I89" i="20"/>
  <c r="I83" i="20"/>
  <c r="I77" i="20"/>
  <c r="I71" i="20"/>
  <c r="I65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19" i="20"/>
  <c r="G117" i="20"/>
  <c r="G115" i="20"/>
  <c r="G113" i="20"/>
  <c r="G111" i="20"/>
  <c r="G109" i="20"/>
  <c r="G107" i="20"/>
  <c r="G105" i="20"/>
  <c r="G103" i="20"/>
  <c r="G101" i="20"/>
  <c r="G99" i="20"/>
  <c r="G97" i="20"/>
  <c r="G95" i="20"/>
  <c r="G93" i="20"/>
  <c r="G91" i="20"/>
  <c r="G89" i="20"/>
  <c r="G87" i="20"/>
  <c r="G85" i="20"/>
  <c r="G83" i="20"/>
  <c r="G81" i="20"/>
  <c r="G79" i="20"/>
  <c r="G77" i="20"/>
  <c r="G75" i="20"/>
  <c r="G73" i="20"/>
  <c r="G71" i="20"/>
  <c r="G69" i="20"/>
  <c r="G67" i="20"/>
  <c r="G65" i="20"/>
  <c r="G63" i="20"/>
  <c r="G61" i="20"/>
  <c r="G48" i="20"/>
  <c r="G47" i="20"/>
  <c r="G46" i="20"/>
  <c r="G45" i="20"/>
  <c r="G44" i="20"/>
  <c r="G43" i="20"/>
  <c r="G54" i="20"/>
  <c r="G53" i="20"/>
  <c r="G52" i="20"/>
  <c r="G51" i="20"/>
  <c r="G50" i="20"/>
  <c r="G49" i="20"/>
  <c r="G60" i="20"/>
  <c r="G59" i="20"/>
  <c r="G58" i="20"/>
  <c r="G57" i="20"/>
  <c r="G56" i="20"/>
  <c r="G55" i="20"/>
  <c r="G42" i="20"/>
  <c r="G41" i="20"/>
  <c r="G39" i="20"/>
  <c r="G38" i="20"/>
  <c r="G37" i="20"/>
  <c r="G36" i="20"/>
  <c r="G35" i="20"/>
  <c r="G34" i="20"/>
  <c r="G33" i="20"/>
  <c r="G31" i="20"/>
  <c r="G30" i="20"/>
  <c r="G29" i="20"/>
  <c r="G19" i="20"/>
  <c r="G18" i="20"/>
  <c r="G17" i="20"/>
  <c r="G16" i="20"/>
  <c r="G15" i="20"/>
  <c r="G13" i="20"/>
  <c r="G12" i="20"/>
  <c r="G28" i="20"/>
  <c r="G27" i="20"/>
  <c r="G26" i="20"/>
  <c r="G25" i="20"/>
  <c r="G24" i="20"/>
  <c r="G22" i="20"/>
  <c r="G21" i="20"/>
  <c r="G10" i="20"/>
  <c r="G9" i="20"/>
  <c r="G8" i="20"/>
  <c r="G7" i="20"/>
  <c r="I150" i="15"/>
  <c r="I149" i="15"/>
  <c r="I148" i="15"/>
  <c r="I147" i="15"/>
  <c r="I146" i="15"/>
  <c r="I145" i="15"/>
  <c r="I144" i="15"/>
  <c r="I143" i="15"/>
  <c r="I142" i="15"/>
  <c r="I140" i="15"/>
  <c r="I139" i="15"/>
  <c r="I138" i="15"/>
  <c r="I137" i="15"/>
  <c r="I136" i="15"/>
  <c r="I135" i="15"/>
  <c r="I134" i="15"/>
  <c r="I131" i="15"/>
  <c r="I130" i="15"/>
  <c r="I129" i="15"/>
  <c r="I127" i="15"/>
  <c r="I126" i="15"/>
  <c r="I125" i="15"/>
  <c r="I124" i="15"/>
  <c r="I122" i="15"/>
  <c r="I121" i="15"/>
  <c r="I118" i="15"/>
  <c r="I117" i="15"/>
  <c r="I37" i="15"/>
  <c r="I36" i="15"/>
  <c r="I30" i="15"/>
  <c r="I29" i="15"/>
  <c r="I28" i="15"/>
  <c r="I25" i="15"/>
  <c r="I23" i="15"/>
  <c r="I22" i="15"/>
  <c r="I13" i="15"/>
  <c r="G147" i="27"/>
  <c r="G146" i="27"/>
  <c r="G145" i="27"/>
  <c r="G144" i="27"/>
  <c r="G143" i="27"/>
  <c r="G142" i="27"/>
  <c r="G141" i="27"/>
  <c r="G140" i="27"/>
  <c r="G138" i="27"/>
  <c r="G135" i="27"/>
  <c r="G134" i="27"/>
  <c r="G133" i="27"/>
  <c r="G132" i="27"/>
  <c r="G131" i="27"/>
  <c r="G130" i="27"/>
  <c r="G128" i="27"/>
  <c r="G125" i="27"/>
  <c r="G124" i="27"/>
  <c r="G123" i="27"/>
  <c r="G122" i="27"/>
  <c r="G121" i="27"/>
  <c r="G120" i="27"/>
  <c r="G118" i="27"/>
  <c r="G117" i="27"/>
  <c r="G116" i="27"/>
  <c r="G115" i="27"/>
  <c r="G114" i="27"/>
  <c r="G113" i="27"/>
  <c r="G112" i="27"/>
  <c r="G110" i="27"/>
  <c r="G109" i="27"/>
  <c r="G108" i="27"/>
  <c r="G89" i="27"/>
  <c r="G88" i="27"/>
  <c r="G87" i="27"/>
  <c r="G86" i="27"/>
  <c r="G85" i="27"/>
  <c r="G84" i="27"/>
  <c r="G82" i="27"/>
  <c r="G81" i="27"/>
  <c r="G80" i="27"/>
  <c r="G79" i="27"/>
  <c r="G78" i="27"/>
  <c r="G77" i="27"/>
  <c r="G76" i="27"/>
  <c r="G74" i="27"/>
  <c r="G73" i="27"/>
  <c r="G72" i="27"/>
  <c r="G71" i="27"/>
  <c r="G70" i="27"/>
  <c r="G69" i="27"/>
  <c r="G68" i="27"/>
  <c r="G67" i="27"/>
  <c r="G66" i="27"/>
  <c r="G64" i="27"/>
  <c r="G63" i="27"/>
  <c r="G62" i="27"/>
  <c r="G61" i="27"/>
  <c r="G60" i="27"/>
  <c r="G59" i="27"/>
  <c r="G58" i="27"/>
  <c r="G56" i="27"/>
  <c r="G55" i="27"/>
  <c r="G54" i="27"/>
  <c r="G50" i="27"/>
  <c r="G49" i="27"/>
  <c r="G48" i="27"/>
  <c r="G46" i="27"/>
  <c r="G45" i="27"/>
  <c r="G42" i="27"/>
  <c r="G40" i="27"/>
  <c r="G39" i="27"/>
  <c r="G38" i="27"/>
  <c r="G37" i="27"/>
  <c r="G34" i="27"/>
  <c r="G33" i="27"/>
  <c r="G32" i="27"/>
  <c r="G30" i="27"/>
  <c r="G29" i="27"/>
  <c r="G28" i="27"/>
  <c r="G27" i="27"/>
  <c r="G24" i="27"/>
  <c r="G22" i="27"/>
  <c r="G21" i="27"/>
  <c r="G20" i="27"/>
  <c r="G19" i="27"/>
  <c r="G16" i="27"/>
  <c r="G15" i="27"/>
  <c r="G14" i="27"/>
  <c r="G12" i="27"/>
  <c r="G11" i="27"/>
  <c r="G10" i="27"/>
  <c r="G9" i="27"/>
  <c r="G6" i="27"/>
  <c r="G4" i="27"/>
  <c r="G3" i="27"/>
  <c r="I26" i="20"/>
  <c r="I263" i="16"/>
  <c r="J2" i="16"/>
  <c r="K13" i="15"/>
  <c r="M67" i="18"/>
  <c r="K71" i="18"/>
  <c r="K184" i="18"/>
  <c r="K168" i="18"/>
  <c r="K153" i="18"/>
  <c r="K137" i="18"/>
  <c r="K122" i="18"/>
  <c r="K108" i="18"/>
  <c r="K95" i="18"/>
  <c r="K83" i="18"/>
  <c r="B38" i="19"/>
  <c r="B39" i="19"/>
  <c r="B40" i="19"/>
  <c r="B42" i="19"/>
  <c r="B33" i="19"/>
  <c r="B34" i="19"/>
  <c r="B35" i="19"/>
  <c r="B37" i="19"/>
  <c r="B15" i="19"/>
  <c r="B19" i="19"/>
  <c r="B20" i="19"/>
  <c r="B21" i="19"/>
  <c r="B23" i="19"/>
  <c r="B24" i="19"/>
  <c r="B25" i="19"/>
  <c r="B26" i="19"/>
  <c r="B27" i="19"/>
  <c r="N11" i="15"/>
  <c r="I77" i="16"/>
  <c r="J71" i="16"/>
  <c r="I189" i="16"/>
  <c r="I190" i="16"/>
  <c r="J185" i="16"/>
  <c r="I148" i="16"/>
  <c r="I149" i="16"/>
  <c r="G150" i="16"/>
  <c r="K29" i="15"/>
  <c r="K28" i="15"/>
  <c r="L20" i="15"/>
  <c r="K22" i="15"/>
  <c r="K23" i="15"/>
  <c r="I147" i="27"/>
  <c r="I146" i="27"/>
  <c r="I145" i="27"/>
  <c r="I144" i="27"/>
  <c r="I143" i="27"/>
  <c r="I142" i="27"/>
  <c r="I141" i="27"/>
  <c r="I140" i="27"/>
  <c r="I138" i="27"/>
  <c r="J136" i="27"/>
  <c r="I125" i="27"/>
  <c r="I124" i="27"/>
  <c r="I123" i="27"/>
  <c r="I122" i="27"/>
  <c r="I121" i="27"/>
  <c r="I120" i="27"/>
  <c r="I118" i="27"/>
  <c r="I117" i="27"/>
  <c r="J116" i="27"/>
  <c r="I116" i="27"/>
  <c r="I89" i="27"/>
  <c r="I88" i="27"/>
  <c r="I87" i="27"/>
  <c r="I86" i="27"/>
  <c r="I85" i="27"/>
  <c r="I84" i="27"/>
  <c r="I82" i="27"/>
  <c r="I81" i="27"/>
  <c r="J80" i="27"/>
  <c r="I80" i="27"/>
  <c r="I71" i="27"/>
  <c r="I70" i="27"/>
  <c r="I69" i="27"/>
  <c r="I68" i="27"/>
  <c r="I67" i="27"/>
  <c r="I66" i="27"/>
  <c r="I64" i="27"/>
  <c r="I63" i="27"/>
  <c r="J62" i="27"/>
  <c r="I62" i="27"/>
  <c r="I195" i="16"/>
  <c r="I194" i="16"/>
  <c r="I193" i="16"/>
  <c r="I192" i="16"/>
  <c r="I191" i="16"/>
  <c r="I142" i="16"/>
  <c r="G142" i="16"/>
  <c r="I141" i="16"/>
  <c r="G141" i="16"/>
  <c r="I140" i="16"/>
  <c r="G140" i="16"/>
  <c r="I139" i="16"/>
  <c r="G139" i="16"/>
  <c r="I138" i="16"/>
  <c r="G138" i="16"/>
  <c r="I136" i="16"/>
  <c r="G136" i="16"/>
  <c r="I135" i="16"/>
  <c r="G135" i="16"/>
  <c r="J134" i="16"/>
  <c r="I134" i="16"/>
  <c r="G134" i="16"/>
  <c r="I125" i="16"/>
  <c r="G125" i="16"/>
  <c r="I123" i="16"/>
  <c r="G123" i="16"/>
  <c r="I122" i="16"/>
  <c r="G122" i="16"/>
  <c r="J121" i="16"/>
  <c r="I121" i="16"/>
  <c r="G121" i="16"/>
  <c r="I50" i="27"/>
  <c r="I49" i="27"/>
  <c r="I48" i="27"/>
  <c r="I46" i="27"/>
  <c r="J45" i="27"/>
  <c r="I45" i="27"/>
  <c r="I38" i="27"/>
  <c r="I37" i="27"/>
  <c r="I34" i="27"/>
  <c r="I33" i="27"/>
  <c r="I32" i="27"/>
  <c r="I30" i="27"/>
  <c r="J29" i="27"/>
  <c r="I29" i="27"/>
  <c r="I20" i="27"/>
  <c r="I19" i="27"/>
  <c r="I16" i="27"/>
  <c r="I15" i="27"/>
  <c r="I14" i="27"/>
  <c r="I12" i="27"/>
  <c r="J11" i="27"/>
  <c r="I11" i="27"/>
  <c r="I117" i="20"/>
  <c r="J115" i="20"/>
  <c r="I115" i="20"/>
  <c r="I111" i="20"/>
  <c r="J109" i="20"/>
  <c r="I109" i="20"/>
  <c r="I105" i="20"/>
  <c r="J103" i="20"/>
  <c r="I103" i="20"/>
  <c r="I99" i="20"/>
  <c r="J97" i="20"/>
  <c r="I97" i="20"/>
  <c r="I93" i="20"/>
  <c r="J91" i="20"/>
  <c r="I91" i="20"/>
  <c r="J85" i="20"/>
  <c r="J79" i="20"/>
  <c r="I87" i="20"/>
  <c r="I85" i="20"/>
  <c r="I81" i="20"/>
  <c r="I79" i="20"/>
  <c r="J73" i="20"/>
  <c r="J67" i="20"/>
  <c r="J61" i="20"/>
  <c r="I121" i="20"/>
  <c r="I75" i="20"/>
  <c r="I73" i="20"/>
  <c r="I69" i="20"/>
  <c r="I67" i="20"/>
  <c r="I63" i="20"/>
  <c r="I61" i="20"/>
  <c r="B3" i="19"/>
  <c r="D3" i="19"/>
  <c r="B4" i="19"/>
  <c r="B5" i="19"/>
  <c r="B7" i="19"/>
  <c r="B10" i="19"/>
  <c r="B11" i="19"/>
  <c r="B12" i="19"/>
  <c r="B13" i="19"/>
  <c r="B14" i="19"/>
  <c r="B44" i="19"/>
  <c r="B45" i="19"/>
  <c r="B46" i="19"/>
  <c r="B48" i="19"/>
  <c r="B49" i="19"/>
  <c r="B50" i="19"/>
  <c r="B51" i="19"/>
  <c r="B52" i="19"/>
  <c r="B53" i="19"/>
  <c r="B55" i="19"/>
  <c r="B56" i="19"/>
  <c r="B57" i="19"/>
  <c r="B59" i="19"/>
  <c r="B60" i="19"/>
  <c r="B61" i="19"/>
  <c r="B62" i="19"/>
  <c r="B63" i="19"/>
  <c r="B64" i="19"/>
  <c r="B70" i="19"/>
  <c r="B72" i="19"/>
  <c r="B73" i="19"/>
  <c r="B74" i="19"/>
  <c r="B75" i="19"/>
  <c r="B76" i="19"/>
  <c r="B77" i="19"/>
  <c r="B80" i="19"/>
  <c r="B81" i="19"/>
  <c r="B82" i="19"/>
  <c r="B84" i="19"/>
  <c r="B85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3" i="30"/>
  <c r="E24" i="30"/>
  <c r="E25" i="30"/>
  <c r="E26" i="30"/>
  <c r="E27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3" i="30"/>
  <c r="E144" i="30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0" i="18"/>
  <c r="K10" i="18"/>
  <c r="I11" i="18"/>
  <c r="K11" i="18"/>
  <c r="I14" i="18"/>
  <c r="K14" i="18"/>
  <c r="I15" i="18"/>
  <c r="K15" i="18"/>
  <c r="L15" i="18"/>
  <c r="M15" i="18"/>
  <c r="I16" i="18"/>
  <c r="K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4" i="18"/>
  <c r="K24" i="18"/>
  <c r="I27" i="18"/>
  <c r="K27" i="18"/>
  <c r="I28" i="18"/>
  <c r="K28" i="18"/>
  <c r="L28" i="18"/>
  <c r="M28" i="18"/>
  <c r="I29" i="18"/>
  <c r="K29" i="18"/>
  <c r="I31" i="18"/>
  <c r="K31" i="18"/>
  <c r="I32" i="18"/>
  <c r="K32" i="18"/>
  <c r="I33" i="18"/>
  <c r="K33" i="18"/>
  <c r="I34" i="18"/>
  <c r="K34" i="18"/>
  <c r="I35" i="18"/>
  <c r="K35" i="18"/>
  <c r="I36" i="18"/>
  <c r="K36" i="18"/>
  <c r="I39" i="18"/>
  <c r="K39" i="18"/>
  <c r="I40" i="18"/>
  <c r="K40" i="18"/>
  <c r="L40" i="18"/>
  <c r="M40" i="18"/>
  <c r="I41" i="18"/>
  <c r="K41" i="18"/>
  <c r="I43" i="18"/>
  <c r="K43" i="18"/>
  <c r="I44" i="18"/>
  <c r="K44" i="18"/>
  <c r="I45" i="18"/>
  <c r="K45" i="18"/>
  <c r="I46" i="18"/>
  <c r="K46" i="18"/>
  <c r="I47" i="18"/>
  <c r="K47" i="18"/>
  <c r="I48" i="18"/>
  <c r="K48" i="18"/>
  <c r="I49" i="18"/>
  <c r="K49" i="18"/>
  <c r="I52" i="18"/>
  <c r="K52" i="18"/>
  <c r="I53" i="18"/>
  <c r="K53" i="18"/>
  <c r="L53" i="18"/>
  <c r="M53" i="18"/>
  <c r="I54" i="18"/>
  <c r="K54" i="18"/>
  <c r="I55" i="18"/>
  <c r="K55" i="18"/>
  <c r="I56" i="18"/>
  <c r="K56" i="18"/>
  <c r="I57" i="18"/>
  <c r="K57" i="18"/>
  <c r="I58" i="18"/>
  <c r="K58" i="18"/>
  <c r="I59" i="18"/>
  <c r="K59" i="18"/>
  <c r="I60" i="18"/>
  <c r="K60" i="18"/>
  <c r="I61" i="18"/>
  <c r="K61" i="18"/>
  <c r="I62" i="18"/>
  <c r="K62" i="18"/>
  <c r="I63" i="18"/>
  <c r="K63" i="18"/>
  <c r="I66" i="18"/>
  <c r="K66" i="18"/>
  <c r="I67" i="18"/>
  <c r="K67" i="18"/>
  <c r="L67" i="18"/>
  <c r="I68" i="18"/>
  <c r="K68" i="18"/>
  <c r="I69" i="18"/>
  <c r="K69" i="18"/>
  <c r="I70" i="18"/>
  <c r="K70" i="18"/>
  <c r="K72" i="18"/>
  <c r="K73" i="18"/>
  <c r="K74" i="18"/>
  <c r="K75" i="18"/>
  <c r="I76" i="18"/>
  <c r="K76" i="18"/>
  <c r="L76" i="18"/>
  <c r="M76" i="18"/>
  <c r="K77" i="18"/>
  <c r="I78" i="18"/>
  <c r="K78" i="18"/>
  <c r="I79" i="18"/>
  <c r="K79" i="18"/>
  <c r="K80" i="18"/>
  <c r="K81" i="18"/>
  <c r="K82" i="18"/>
  <c r="K84" i="18"/>
  <c r="K85" i="18"/>
  <c r="K86" i="18"/>
  <c r="K87" i="18"/>
  <c r="K88" i="18"/>
  <c r="L88" i="18"/>
  <c r="M88" i="18"/>
  <c r="K89" i="18"/>
  <c r="I90" i="18"/>
  <c r="K90" i="18"/>
  <c r="K91" i="18"/>
  <c r="K92" i="18"/>
  <c r="K93" i="18"/>
  <c r="K94" i="18"/>
  <c r="K96" i="18"/>
  <c r="K97" i="18"/>
  <c r="K98" i="18"/>
  <c r="K99" i="18"/>
  <c r="K100" i="18"/>
  <c r="K101" i="18"/>
  <c r="I102" i="18"/>
  <c r="K102" i="18"/>
  <c r="L102" i="18"/>
  <c r="M102" i="18"/>
  <c r="K103" i="18"/>
  <c r="K104" i="18"/>
  <c r="K106" i="18"/>
  <c r="K107" i="18"/>
  <c r="K109" i="18"/>
  <c r="K110" i="18"/>
  <c r="K111" i="18"/>
  <c r="K112" i="18"/>
  <c r="K113" i="18"/>
  <c r="K114" i="18"/>
  <c r="K115" i="18"/>
  <c r="K116" i="18"/>
  <c r="L116" i="18"/>
  <c r="M116" i="18"/>
  <c r="K117" i="18"/>
  <c r="I118" i="18"/>
  <c r="K118" i="18"/>
  <c r="K120" i="18"/>
  <c r="K121" i="18"/>
  <c r="K123" i="18"/>
  <c r="K124" i="18"/>
  <c r="K125" i="18"/>
  <c r="K126" i="18"/>
  <c r="K127" i="18"/>
  <c r="K128" i="18"/>
  <c r="K129" i="18"/>
  <c r="L129" i="18"/>
  <c r="M129" i="18"/>
  <c r="K130" i="18"/>
  <c r="I131" i="18"/>
  <c r="K131" i="18"/>
  <c r="I132" i="18"/>
  <c r="K132" i="18"/>
  <c r="K133" i="18"/>
  <c r="K134" i="18"/>
  <c r="K135" i="18"/>
  <c r="K136" i="18"/>
  <c r="K138" i="18"/>
  <c r="K139" i="18"/>
  <c r="K140" i="18"/>
  <c r="K141" i="18"/>
  <c r="K142" i="18"/>
  <c r="K143" i="18"/>
  <c r="K144" i="18"/>
  <c r="K145" i="18"/>
  <c r="L145" i="18"/>
  <c r="M145" i="18"/>
  <c r="K146" i="18"/>
  <c r="K147" i="18"/>
  <c r="K148" i="18"/>
  <c r="K149" i="18"/>
  <c r="K150" i="18"/>
  <c r="K151" i="18"/>
  <c r="K152" i="18"/>
  <c r="K154" i="18"/>
  <c r="K155" i="18"/>
  <c r="K156" i="18"/>
  <c r="K157" i="18"/>
  <c r="K158" i="18"/>
  <c r="K159" i="18"/>
  <c r="K160" i="18"/>
  <c r="K161" i="18"/>
  <c r="L161" i="18"/>
  <c r="M161" i="18"/>
  <c r="K162" i="18"/>
  <c r="I163" i="18"/>
  <c r="K163" i="18"/>
  <c r="I164" i="18"/>
  <c r="K164" i="18"/>
  <c r="K165" i="18"/>
  <c r="K166" i="18"/>
  <c r="K167" i="18"/>
  <c r="K169" i="18"/>
  <c r="K170" i="18"/>
  <c r="K171" i="18"/>
  <c r="K172" i="18"/>
  <c r="K173" i="18"/>
  <c r="K174" i="18"/>
  <c r="K175" i="18"/>
  <c r="K176" i="18"/>
  <c r="L176" i="18"/>
  <c r="M176" i="18"/>
  <c r="K177" i="18"/>
  <c r="K178" i="18"/>
  <c r="K179" i="18"/>
  <c r="K180" i="18"/>
  <c r="K181" i="18"/>
  <c r="K182" i="18"/>
  <c r="K183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J2" i="20"/>
  <c r="J5" i="20"/>
  <c r="I7" i="20"/>
  <c r="I8" i="20"/>
  <c r="I9" i="20"/>
  <c r="I10" i="20"/>
  <c r="J20" i="20"/>
  <c r="I21" i="20"/>
  <c r="I22" i="20"/>
  <c r="I24" i="20"/>
  <c r="I25" i="20"/>
  <c r="I27" i="20"/>
  <c r="I28" i="20"/>
  <c r="J11" i="20"/>
  <c r="I12" i="20"/>
  <c r="I13" i="20"/>
  <c r="I15" i="20"/>
  <c r="I16" i="20"/>
  <c r="I17" i="20"/>
  <c r="I18" i="20"/>
  <c r="I19" i="20"/>
  <c r="I29" i="20"/>
  <c r="J29" i="20"/>
  <c r="I30" i="20"/>
  <c r="I31" i="20"/>
  <c r="I33" i="20"/>
  <c r="I34" i="20"/>
  <c r="I35" i="20"/>
  <c r="I36" i="20"/>
  <c r="I37" i="20"/>
  <c r="I38" i="20"/>
  <c r="J38" i="20"/>
  <c r="I39" i="20"/>
  <c r="I41" i="20"/>
  <c r="I42" i="20"/>
  <c r="I55" i="20"/>
  <c r="I56" i="20"/>
  <c r="I57" i="20"/>
  <c r="I58" i="20"/>
  <c r="I59" i="20"/>
  <c r="I60" i="20"/>
  <c r="I49" i="20"/>
  <c r="I50" i="20"/>
  <c r="I51" i="20"/>
  <c r="I52" i="20"/>
  <c r="I53" i="20"/>
  <c r="I54" i="20"/>
  <c r="I43" i="20"/>
  <c r="I44" i="20"/>
  <c r="I45" i="20"/>
  <c r="I46" i="20"/>
  <c r="I47" i="20"/>
  <c r="I48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G6" i="16"/>
  <c r="I6" i="16"/>
  <c r="G7" i="16"/>
  <c r="I7" i="16"/>
  <c r="G8" i="16"/>
  <c r="I8" i="16"/>
  <c r="G9" i="16"/>
  <c r="I9" i="16"/>
  <c r="G11" i="16"/>
  <c r="I11" i="16"/>
  <c r="J11" i="16"/>
  <c r="G12" i="16"/>
  <c r="I12" i="16"/>
  <c r="G14" i="16"/>
  <c r="I14" i="16"/>
  <c r="G18" i="16"/>
  <c r="I18" i="16"/>
  <c r="G19" i="16"/>
  <c r="I19" i="16"/>
  <c r="G20" i="16"/>
  <c r="I20" i="16"/>
  <c r="G21" i="16"/>
  <c r="I21" i="16"/>
  <c r="G22" i="16"/>
  <c r="I22" i="16"/>
  <c r="G23" i="16"/>
  <c r="I23" i="16"/>
  <c r="G24" i="16"/>
  <c r="I24" i="16"/>
  <c r="J24" i="16"/>
  <c r="G25" i="16"/>
  <c r="I25" i="16"/>
  <c r="G27" i="16"/>
  <c r="I27" i="16"/>
  <c r="G31" i="16"/>
  <c r="I31" i="16"/>
  <c r="G32" i="16"/>
  <c r="I32" i="16"/>
  <c r="G33" i="16"/>
  <c r="I33" i="16"/>
  <c r="G34" i="16"/>
  <c r="I34" i="16"/>
  <c r="G35" i="16"/>
  <c r="I35" i="16"/>
  <c r="G36" i="16"/>
  <c r="I36" i="16"/>
  <c r="G71" i="16"/>
  <c r="I71" i="16"/>
  <c r="G72" i="16"/>
  <c r="I72" i="16"/>
  <c r="G73" i="16"/>
  <c r="I73" i="16"/>
  <c r="G74" i="16"/>
  <c r="I74" i="16"/>
  <c r="G75" i="16"/>
  <c r="I75" i="16"/>
  <c r="G78" i="16"/>
  <c r="I78" i="16"/>
  <c r="G79" i="16"/>
  <c r="I79" i="16"/>
  <c r="G80" i="16"/>
  <c r="I80" i="16"/>
  <c r="I111" i="16"/>
  <c r="J111" i="16"/>
  <c r="K111" i="16"/>
  <c r="I112" i="16"/>
  <c r="I113" i="16"/>
  <c r="I116" i="16"/>
  <c r="I117" i="16"/>
  <c r="I118" i="16"/>
  <c r="I119" i="16"/>
  <c r="G127" i="16"/>
  <c r="I127" i="16"/>
  <c r="J127" i="16"/>
  <c r="K127" i="16"/>
  <c r="G128" i="16"/>
  <c r="I128" i="16"/>
  <c r="G129" i="16"/>
  <c r="I129" i="16"/>
  <c r="G132" i="16"/>
  <c r="I132" i="16"/>
  <c r="I144" i="16"/>
  <c r="I145" i="16"/>
  <c r="I146" i="16"/>
  <c r="I150" i="16"/>
  <c r="G151" i="16"/>
  <c r="I151" i="16"/>
  <c r="G152" i="16"/>
  <c r="I152" i="16"/>
  <c r="G153" i="16"/>
  <c r="I153" i="16"/>
  <c r="I209" i="16"/>
  <c r="J209" i="16"/>
  <c r="K209" i="16"/>
  <c r="I210" i="16"/>
  <c r="I211" i="16"/>
  <c r="I214" i="16"/>
  <c r="I215" i="16"/>
  <c r="I216" i="16"/>
  <c r="I217" i="16"/>
  <c r="I218" i="16"/>
  <c r="I219" i="16"/>
  <c r="I221" i="16"/>
  <c r="I222" i="16"/>
  <c r="I223" i="16"/>
  <c r="I224" i="16"/>
  <c r="I225" i="16"/>
  <c r="I226" i="16"/>
  <c r="I228" i="16"/>
  <c r="I229" i="16"/>
  <c r="I230" i="16"/>
  <c r="I231" i="16"/>
  <c r="I232" i="16"/>
  <c r="I233" i="16"/>
  <c r="I234" i="16"/>
  <c r="I235" i="16"/>
  <c r="I236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8" i="16"/>
  <c r="I259" i="16"/>
  <c r="I260" i="16"/>
  <c r="I261" i="16"/>
  <c r="I262" i="16"/>
  <c r="I256" i="16"/>
  <c r="I257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K25" i="15"/>
  <c r="K30" i="15"/>
  <c r="L33" i="15"/>
  <c r="N33" i="15"/>
  <c r="K36" i="15"/>
  <c r="K37" i="15"/>
  <c r="K117" i="15"/>
  <c r="K118" i="15"/>
  <c r="K121" i="15"/>
  <c r="K122" i="15"/>
  <c r="K124" i="15"/>
  <c r="K125" i="15"/>
  <c r="K126" i="15"/>
  <c r="K127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2" i="15"/>
  <c r="K143" i="15"/>
  <c r="K144" i="15"/>
  <c r="K145" i="15"/>
  <c r="K146" i="15"/>
  <c r="K147" i="15"/>
  <c r="K148" i="15"/>
  <c r="K149" i="15"/>
  <c r="K150" i="15"/>
  <c r="I3" i="27"/>
  <c r="J3" i="27"/>
  <c r="I4" i="27"/>
  <c r="I6" i="27"/>
  <c r="I9" i="27"/>
  <c r="I10" i="27"/>
  <c r="I21" i="27"/>
  <c r="J21" i="27"/>
  <c r="I22" i="27"/>
  <c r="I24" i="27"/>
  <c r="I27" i="27"/>
  <c r="I28" i="27"/>
  <c r="I39" i="27"/>
  <c r="J39" i="27"/>
  <c r="I40" i="27"/>
  <c r="I42" i="27"/>
  <c r="I54" i="27"/>
  <c r="J54" i="27"/>
  <c r="I55" i="27"/>
  <c r="I56" i="27"/>
  <c r="I58" i="27"/>
  <c r="I59" i="27"/>
  <c r="I60" i="27"/>
  <c r="I61" i="27"/>
  <c r="I72" i="27"/>
  <c r="J72" i="27"/>
  <c r="I73" i="27"/>
  <c r="I74" i="27"/>
  <c r="I76" i="27"/>
  <c r="I77" i="27"/>
  <c r="I78" i="27"/>
  <c r="I79" i="27"/>
  <c r="I108" i="27"/>
  <c r="J108" i="27"/>
  <c r="I109" i="27"/>
  <c r="I110" i="27"/>
  <c r="I112" i="27"/>
  <c r="I113" i="27"/>
  <c r="I114" i="27"/>
  <c r="I115" i="27"/>
  <c r="J126" i="27"/>
  <c r="I128" i="27"/>
  <c r="I130" i="27"/>
  <c r="I131" i="27"/>
  <c r="I132" i="27"/>
  <c r="I133" i="27"/>
  <c r="I134" i="27"/>
  <c r="I135" i="27"/>
  <c r="L135" i="15" l="1"/>
</calcChain>
</file>

<file path=xl/sharedStrings.xml><?xml version="1.0" encoding="utf-8"?>
<sst xmlns="http://schemas.openxmlformats.org/spreadsheetml/2006/main" count="7365" uniqueCount="3216">
  <si>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</si>
  <si>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</si>
  <si>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</si>
  <si>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</si>
  <si>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</si>
  <si>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</si>
  <si>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</si>
  <si>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</si>
  <si>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</si>
  <si>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</si>
  <si>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</si>
  <si>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</si>
  <si>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Ед.</t>
  </si>
  <si>
    <t>компл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</si>
  <si>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</si>
  <si>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</si>
  <si>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</si>
  <si>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</si>
  <si>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</si>
  <si>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</si>
  <si>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</si>
  <si>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</si>
  <si>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</si>
  <si>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</si>
  <si>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</si>
  <si>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</si>
  <si>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</si>
  <si>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</si>
  <si>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</si>
  <si>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</si>
  <si>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</si>
  <si>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</si>
  <si>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</si>
  <si>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ROX600KLT</t>
  </si>
  <si>
    <t>TH1500KCE</t>
  </si>
  <si>
    <t>RB500HS</t>
  </si>
  <si>
    <t>RUN1200HS</t>
  </si>
  <si>
    <t>RUN400HS</t>
  </si>
  <si>
    <t>WINGO2024KCE</t>
  </si>
  <si>
    <t>WINGO3524KCE</t>
  </si>
  <si>
    <t>HK7224HS</t>
  </si>
  <si>
    <t>TO5024HS</t>
  </si>
  <si>
    <t>TO6024HS</t>
  </si>
  <si>
    <t>WG3524HS</t>
  </si>
  <si>
    <t>NK1</t>
  </si>
  <si>
    <t>SHEL50KCE</t>
  </si>
  <si>
    <t>SHEL75KCE</t>
  </si>
  <si>
    <t>RO500KCE</t>
  </si>
  <si>
    <t>12U450.0727</t>
  </si>
  <si>
    <t>14U450.0727</t>
  </si>
  <si>
    <t>18U450.0727</t>
  </si>
  <si>
    <t>278-A.8001</t>
  </si>
  <si>
    <t>30.010</t>
  </si>
  <si>
    <t>30U450A.0727</t>
  </si>
  <si>
    <t>87.040</t>
  </si>
  <si>
    <t>BMESBR01.4567</t>
  </si>
  <si>
    <t>BMG0952.45673</t>
  </si>
  <si>
    <t>BMG1247.45673</t>
  </si>
  <si>
    <t>BMG1723.45672</t>
  </si>
  <si>
    <t>BMG1742.45672</t>
  </si>
  <si>
    <t>BMG1848.45673</t>
  </si>
  <si>
    <t>BMGSUE.4567</t>
  </si>
  <si>
    <t>BMGSUF.4567</t>
  </si>
  <si>
    <t>BMGTHC.45673</t>
  </si>
  <si>
    <t>BMMSAR02.45671</t>
  </si>
  <si>
    <t>BPA0331B.4565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</si>
  <si>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</si>
  <si>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</si>
  <si>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</si>
  <si>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</si>
  <si>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</si>
  <si>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</si>
  <si>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</si>
  <si>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</si>
  <si>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</si>
  <si>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</si>
  <si>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</si>
  <si>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</si>
  <si>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</si>
  <si>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</si>
  <si>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</si>
  <si>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</si>
  <si>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</si>
  <si>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CM-N.1630</t>
  </si>
  <si>
    <t>CM-N1.1630</t>
  </si>
  <si>
    <t>CM-N2.1630</t>
  </si>
  <si>
    <t>CT0104.5320</t>
  </si>
  <si>
    <t>FILTEMI001.1022</t>
  </si>
  <si>
    <t>GAP02300</t>
  </si>
  <si>
    <t>GAP02400</t>
  </si>
  <si>
    <t>GAP02500</t>
  </si>
  <si>
    <t>GAP02600</t>
  </si>
  <si>
    <t>GOR037</t>
  </si>
  <si>
    <t>GOR17.5501</t>
  </si>
  <si>
    <t>GOR2011.5501</t>
  </si>
  <si>
    <t>GOR4.5501</t>
  </si>
  <si>
    <t>GOR-G.5501</t>
  </si>
  <si>
    <t>GOR-H.5501</t>
  </si>
  <si>
    <t>GOR-L.5501</t>
  </si>
  <si>
    <t>GOR-M.5501</t>
  </si>
  <si>
    <t>GOR-W.5501</t>
  </si>
  <si>
    <t>GOR-Y.5501</t>
  </si>
  <si>
    <t>GOR-Z.5501</t>
  </si>
  <si>
    <t>HPM0007</t>
  </si>
  <si>
    <t>L14.3901</t>
  </si>
  <si>
    <t>L7.6811</t>
  </si>
  <si>
    <t>L8.6811</t>
  </si>
  <si>
    <t>MA05.0901</t>
  </si>
  <si>
    <t>MBA01R03</t>
  </si>
  <si>
    <t>MDC1940</t>
  </si>
  <si>
    <t>MICROI-N.16172</t>
  </si>
  <si>
    <t>MICROIND.1617</t>
  </si>
  <si>
    <t>MICROI-Q.1617</t>
  </si>
  <si>
    <t>MO-1263.2640</t>
  </si>
  <si>
    <t>MO-L.2640</t>
  </si>
  <si>
    <t>MO-O.2640</t>
  </si>
  <si>
    <t>MO-Q.2640</t>
  </si>
  <si>
    <t>MO-X.2640</t>
  </si>
  <si>
    <t>MR1081/AR01</t>
  </si>
  <si>
    <t>MR1081/BR01</t>
  </si>
  <si>
    <t>NKA3</t>
  </si>
  <si>
    <t>OGA0</t>
  </si>
  <si>
    <t>PD0571A0000</t>
  </si>
  <si>
    <t>PD0710A0000</t>
  </si>
  <si>
    <t>PD0793A3000</t>
  </si>
  <si>
    <t>PD0793B3000</t>
  </si>
  <si>
    <t>PD0920A3000</t>
  </si>
  <si>
    <t>PFM-A.2213</t>
  </si>
  <si>
    <t>PFM-B.2213</t>
  </si>
  <si>
    <t>PMC635R01.4630</t>
  </si>
  <si>
    <t>PMC66B.4630</t>
  </si>
  <si>
    <t>PMCAC.4630</t>
  </si>
  <si>
    <t>PMCAC1.4630</t>
  </si>
  <si>
    <t>PMCAF01.4630</t>
  </si>
  <si>
    <t>PMCBR.4630</t>
  </si>
  <si>
    <t>PMCBR1.4630</t>
  </si>
  <si>
    <t>PMCBR1736.4630</t>
  </si>
  <si>
    <t>PMCBR9.4630</t>
  </si>
  <si>
    <t>PMCC6.4630</t>
  </si>
  <si>
    <t>PMCCN1.4630</t>
  </si>
  <si>
    <t>PMCCN3.4630</t>
  </si>
  <si>
    <t>PMCS10.4630</t>
  </si>
  <si>
    <t>PMCS12.4630</t>
  </si>
  <si>
    <t>PMCS13.4630</t>
  </si>
  <si>
    <t>PMCS15Z.4630</t>
  </si>
  <si>
    <t>PMCS6.4630</t>
  </si>
  <si>
    <t>PMCS67.4630</t>
  </si>
  <si>
    <t>PMCSE25.4630</t>
  </si>
  <si>
    <t>PMCSE45.4630</t>
  </si>
  <si>
    <t>PMCT1/A.4630</t>
  </si>
  <si>
    <t>PMCU10.4630</t>
  </si>
  <si>
    <t>PMCU102.4630</t>
  </si>
  <si>
    <t>PMCU11.4630</t>
  </si>
  <si>
    <t>PMCU14A.4630</t>
  </si>
  <si>
    <t>PMCU3.4630</t>
  </si>
  <si>
    <t>PMCU3010.4630</t>
  </si>
  <si>
    <t>PMCU6.4630</t>
  </si>
  <si>
    <t>PMCU91.4630</t>
  </si>
  <si>
    <t>PMD0012AR04.4610</t>
  </si>
  <si>
    <t>PMD0045R05.4610</t>
  </si>
  <si>
    <t>PMD0061.4610</t>
  </si>
  <si>
    <t>PMD0062A.4610</t>
  </si>
  <si>
    <t>PMD0062B.4610</t>
  </si>
  <si>
    <t>PMD0062C.4610</t>
  </si>
  <si>
    <t>PMD0122.4610</t>
  </si>
  <si>
    <t>PMD0151.4610</t>
  </si>
  <si>
    <t>PMD0151A.4610</t>
  </si>
  <si>
    <t>PMD0153B.4610</t>
  </si>
  <si>
    <t>PMD0153D.4610</t>
  </si>
  <si>
    <t>PMD0167.4610</t>
  </si>
  <si>
    <t>PMD0177A.4610</t>
  </si>
  <si>
    <t>PMD0191AR01.46101</t>
  </si>
  <si>
    <t>PMD0215A.4610</t>
  </si>
  <si>
    <t>PMD0225.4610</t>
  </si>
  <si>
    <t>PMD0304.4610</t>
  </si>
  <si>
    <t>PMD0339.4610</t>
  </si>
  <si>
    <t>PMD0474.4610</t>
  </si>
  <si>
    <t>PMD0526.4610</t>
  </si>
  <si>
    <t>PMD0540R01.4610</t>
  </si>
  <si>
    <t>PMD0542R03.4610</t>
  </si>
  <si>
    <t>PMD0554.4610</t>
  </si>
  <si>
    <t>PMD0567.4610</t>
  </si>
  <si>
    <t>PMD0568.4610</t>
  </si>
  <si>
    <t>PMD0628.4610</t>
  </si>
  <si>
    <t>PMD0728.4610</t>
  </si>
  <si>
    <t>PMD0733.4610</t>
  </si>
  <si>
    <t>PMD0782.4610</t>
  </si>
  <si>
    <t>PMD0856.4610</t>
  </si>
  <si>
    <t>PMD0918R02.4610</t>
  </si>
  <si>
    <t>PMD0936.4610</t>
  </si>
  <si>
    <t>PMD1010.4610</t>
  </si>
  <si>
    <t>PMD1037R01.4610</t>
  </si>
  <si>
    <t>PMD1052.4610</t>
  </si>
  <si>
    <t>PMD1053R01.4610</t>
  </si>
  <si>
    <t>PMD1054.4610</t>
  </si>
  <si>
    <t>PMD1084R02.4610</t>
  </si>
  <si>
    <t>PMD1143.4610</t>
  </si>
  <si>
    <t>PMD1144R01.46103</t>
  </si>
  <si>
    <t>PMD1148.4610</t>
  </si>
  <si>
    <t>PMD1164R04.4610</t>
  </si>
  <si>
    <t>PMD1191.4610</t>
  </si>
  <si>
    <t>PMD1194R04.4610</t>
  </si>
  <si>
    <t>PMD1204R02.4610</t>
  </si>
  <si>
    <t>PMD1256.4610</t>
  </si>
  <si>
    <t>PMD1300.4610</t>
  </si>
  <si>
    <t>PMD1306.4610</t>
  </si>
  <si>
    <t>PMD1307.4610</t>
  </si>
  <si>
    <t>PMD1308.4610</t>
  </si>
  <si>
    <t>PMD1313.4610</t>
  </si>
  <si>
    <t>PMD1362.4610</t>
  </si>
  <si>
    <t>PMD1410R04.4610</t>
  </si>
  <si>
    <t>PMD1434.8003</t>
  </si>
  <si>
    <t>PMD1536.4610</t>
  </si>
  <si>
    <t>PMD1608.8003</t>
  </si>
  <si>
    <t>PMD1612.4610</t>
  </si>
  <si>
    <t>PMD1641R01.4610</t>
  </si>
  <si>
    <t>PMD1642.4610</t>
  </si>
  <si>
    <t>PMD1743.4610</t>
  </si>
  <si>
    <t>PMD1745R02.4610</t>
  </si>
  <si>
    <t>PMD1797.4610</t>
  </si>
  <si>
    <t>PMD1902.4610</t>
  </si>
  <si>
    <t>PMD1909.4610</t>
  </si>
  <si>
    <t>PMD1918.4610</t>
  </si>
  <si>
    <t>PMD1946R01.8003</t>
  </si>
  <si>
    <t>PMD1997R02.4610</t>
  </si>
  <si>
    <t>PMD2103.4610</t>
  </si>
  <si>
    <t>PMD2167.4610</t>
  </si>
  <si>
    <t>PMD2248R01.4610</t>
  </si>
  <si>
    <t>PMD2251.8003</t>
  </si>
  <si>
    <t>PMDPCR01.4610</t>
  </si>
  <si>
    <t>PMDRC3.46102</t>
  </si>
  <si>
    <t>PMPS2.4610</t>
  </si>
  <si>
    <t>PMPS5.4610</t>
  </si>
  <si>
    <t>POA1/A</t>
  </si>
  <si>
    <t>POA2</t>
  </si>
  <si>
    <t>POA3</t>
  </si>
  <si>
    <t>PPD0124C.4540</t>
  </si>
  <si>
    <t>PPD0125R02.45401</t>
  </si>
  <si>
    <t>PPD0126C.4540</t>
  </si>
  <si>
    <t>PPD0150DR01.4540</t>
  </si>
  <si>
    <t>PPD0234.4610</t>
  </si>
  <si>
    <t>PPD0277.4610</t>
  </si>
  <si>
    <t>PPD0416A.4540</t>
  </si>
  <si>
    <t>PPD0723A.4540</t>
  </si>
  <si>
    <t>PPD0953A.4540</t>
  </si>
  <si>
    <t>PPD0970.4540</t>
  </si>
  <si>
    <t>PPD1030.4540</t>
  </si>
  <si>
    <t>PPD1032R01.4540</t>
  </si>
  <si>
    <t>PPD1033.4540</t>
  </si>
  <si>
    <t>PPD1036A.4540</t>
  </si>
  <si>
    <t>PPD1061.4540</t>
  </si>
  <si>
    <t>PPD1087AR01.4540</t>
  </si>
  <si>
    <t>PPD1104A.4540</t>
  </si>
  <si>
    <t>PPD1105A.45401</t>
  </si>
  <si>
    <t>PPD1126.4540</t>
  </si>
  <si>
    <t>PPD1177A.4540</t>
  </si>
  <si>
    <t>PPD1221R01.4540</t>
  </si>
  <si>
    <t>PPD1222.4540</t>
  </si>
  <si>
    <t>PPD1244A.4540</t>
  </si>
  <si>
    <t>PPD1252R01.4540</t>
  </si>
  <si>
    <t>PPD1254.4540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</si>
  <si>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</si>
  <si>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</si>
  <si>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</si>
  <si>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</si>
  <si>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</si>
  <si>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</si>
  <si>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</si>
  <si>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</si>
  <si>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</si>
  <si>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</si>
  <si>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PPD1598.4540</t>
  </si>
  <si>
    <t>PPD1619.4540</t>
  </si>
  <si>
    <t>PPD1651.4540</t>
  </si>
  <si>
    <t>PPD1660.4540</t>
  </si>
  <si>
    <t>PPD1681.4540</t>
  </si>
  <si>
    <t>PPD1682.4540</t>
  </si>
  <si>
    <t>PPD1704.4540</t>
  </si>
  <si>
    <t>PPD1706R01.4540</t>
  </si>
  <si>
    <t>PPD1837R01.4540</t>
  </si>
  <si>
    <t>PPD1866A.4540</t>
  </si>
  <si>
    <t>PPD1867A.4540</t>
  </si>
  <si>
    <t>PPD1868A.4540</t>
  </si>
  <si>
    <t>PPD1870A.4540</t>
  </si>
  <si>
    <t>PPD1878A.4540</t>
  </si>
  <si>
    <t>PPD1880.4540</t>
  </si>
  <si>
    <t>PPD1906.4540</t>
  </si>
  <si>
    <t>PPD1910.4540</t>
  </si>
  <si>
    <t>PPD2036.4540</t>
  </si>
  <si>
    <t>PPD2037.4540</t>
  </si>
  <si>
    <t>PPD2157.4540</t>
  </si>
  <si>
    <t>PPD2182.4540</t>
  </si>
  <si>
    <t>PPD2215.4540</t>
  </si>
  <si>
    <t>PPD2231.4540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</si>
  <si>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</si>
  <si>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</si>
  <si>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</si>
  <si>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</si>
  <si>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</si>
  <si>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</si>
  <si>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</si>
  <si>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</si>
  <si>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</si>
  <si>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</si>
  <si>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</si>
  <si>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</si>
  <si>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</si>
  <si>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</si>
  <si>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</si>
  <si>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</si>
  <si>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</si>
  <si>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</si>
  <si>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</si>
  <si>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</si>
  <si>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</si>
  <si>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</si>
  <si>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</si>
  <si>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</si>
  <si>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</si>
  <si>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</si>
  <si>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</si>
  <si>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</si>
  <si>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</si>
  <si>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</si>
  <si>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</si>
  <si>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</si>
  <si>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</si>
  <si>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</si>
  <si>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</si>
  <si>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</si>
  <si>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</si>
  <si>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</si>
  <si>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</si>
  <si>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</si>
  <si>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</si>
  <si>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</si>
  <si>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</si>
  <si>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</si>
  <si>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</si>
  <si>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</si>
  <si>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</si>
  <si>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</si>
  <si>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PRRO01C</t>
  </si>
  <si>
    <t>PRRO02</t>
  </si>
  <si>
    <t>PRSH01</t>
  </si>
  <si>
    <t>PRSH02</t>
  </si>
  <si>
    <t>PRSH03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</si>
  <si>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</si>
  <si>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</si>
  <si>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</si>
  <si>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</si>
  <si>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</si>
  <si>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</si>
  <si>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</si>
  <si>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</si>
  <si>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</si>
  <si>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</si>
  <si>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</si>
  <si>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</si>
  <si>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</si>
  <si>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</si>
  <si>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</si>
  <si>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</si>
  <si>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</si>
  <si>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</si>
  <si>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</si>
  <si>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</si>
  <si>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</si>
  <si>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</si>
  <si>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</si>
  <si>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PRSP06</t>
  </si>
  <si>
    <t>PRSPIN01A</t>
  </si>
  <si>
    <t>PRSPIN02</t>
  </si>
  <si>
    <t>PRSPIN02A</t>
  </si>
  <si>
    <t>PRSPIN05</t>
  </si>
  <si>
    <t>PRSU01D</t>
  </si>
  <si>
    <t>PRSU01E</t>
  </si>
  <si>
    <t>PRSU01F</t>
  </si>
  <si>
    <t>PRSU02</t>
  </si>
  <si>
    <t>PRSU02B</t>
  </si>
  <si>
    <t>PRSU02C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</si>
  <si>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</si>
  <si>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</si>
  <si>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</si>
  <si>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</si>
  <si>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</si>
  <si>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</si>
  <si>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</si>
  <si>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</si>
  <si>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</si>
  <si>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</si>
  <si>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</si>
  <si>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</si>
  <si>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</si>
  <si>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</si>
  <si>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</si>
  <si>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</si>
  <si>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</si>
  <si>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</si>
  <si>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</si>
  <si>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</si>
  <si>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</si>
  <si>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</si>
  <si>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</si>
  <si>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</si>
  <si>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</si>
  <si>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</si>
  <si>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</si>
  <si>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</si>
  <si>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</si>
  <si>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</si>
  <si>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</si>
  <si>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</si>
  <si>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</si>
  <si>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</si>
  <si>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</si>
  <si>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</si>
  <si>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</si>
  <si>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</si>
  <si>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RBA2/A</t>
  </si>
  <si>
    <t>RBA3/C</t>
  </si>
  <si>
    <t>ROA3</t>
  </si>
  <si>
    <t>ROA37</t>
  </si>
  <si>
    <t>RUA1/A</t>
  </si>
  <si>
    <t>RUA6</t>
  </si>
  <si>
    <t>SIA10/A</t>
  </si>
  <si>
    <t>SIA11/A</t>
  </si>
  <si>
    <t>SIA20/A</t>
  </si>
  <si>
    <t>SMA.8003</t>
  </si>
  <si>
    <t>SMA2</t>
  </si>
  <si>
    <t>SMA3</t>
  </si>
  <si>
    <t>SNA1/A</t>
  </si>
  <si>
    <t>SNA13</t>
  </si>
  <si>
    <t>SNA2</t>
  </si>
  <si>
    <t>SNA3/A</t>
  </si>
  <si>
    <t>SNA4/A</t>
  </si>
  <si>
    <t>SPA03R04</t>
  </si>
  <si>
    <t>SPA04</t>
  </si>
  <si>
    <t>SPA05R03</t>
  </si>
  <si>
    <t>SPA07R02</t>
  </si>
  <si>
    <t>SPA30</t>
  </si>
  <si>
    <t>SPA40</t>
  </si>
  <si>
    <t>SPAMG00200</t>
  </si>
  <si>
    <t>SPAMG00700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</si>
  <si>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</si>
  <si>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</si>
  <si>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</si>
  <si>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</si>
  <si>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</si>
  <si>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</si>
  <si>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</si>
  <si>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</si>
  <si>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</si>
  <si>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</si>
  <si>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</si>
  <si>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</si>
  <si>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</si>
  <si>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</si>
  <si>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</si>
  <si>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</si>
  <si>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</si>
  <si>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</si>
  <si>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</si>
  <si>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</si>
  <si>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</si>
  <si>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</si>
  <si>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</si>
  <si>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</si>
  <si>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</si>
  <si>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</si>
  <si>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</si>
  <si>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</si>
  <si>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</si>
  <si>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</si>
  <si>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</si>
  <si>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</si>
  <si>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</si>
  <si>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</si>
  <si>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</si>
  <si>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</si>
  <si>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</si>
  <si>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</si>
  <si>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</si>
  <si>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</si>
  <si>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</si>
  <si>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</si>
  <si>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</si>
  <si>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</si>
  <si>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</si>
  <si>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</si>
  <si>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</si>
  <si>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SPLSM01300A</t>
  </si>
  <si>
    <t>SPLSM01600A</t>
  </si>
  <si>
    <t>SPMTG02900</t>
  </si>
  <si>
    <t>SPMTG03000</t>
  </si>
  <si>
    <t>SPMTG05200</t>
  </si>
  <si>
    <t>SPMTG05900A</t>
  </si>
  <si>
    <t>SPMTG06200A</t>
  </si>
  <si>
    <t>SPMTG08000A</t>
  </si>
  <si>
    <t>SPMTG08200</t>
  </si>
  <si>
    <t>SPMTG08500</t>
  </si>
  <si>
    <t>SPMTG08600</t>
  </si>
  <si>
    <t>SPMTG08800</t>
  </si>
  <si>
    <t>SPTOO001</t>
  </si>
  <si>
    <t>TB199A3</t>
  </si>
  <si>
    <t>THA052</t>
  </si>
  <si>
    <t>THA05A</t>
  </si>
  <si>
    <t>THA06</t>
  </si>
  <si>
    <t>THA5</t>
  </si>
  <si>
    <t>TRA121.1025</t>
  </si>
  <si>
    <t>TRA122R02.1025</t>
  </si>
  <si>
    <t>TRA125.1025</t>
  </si>
  <si>
    <t>TRA142.1025</t>
  </si>
  <si>
    <t>TRA-G.1025</t>
  </si>
  <si>
    <t>TRA-L.1025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</si>
  <si>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</si>
  <si>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</si>
  <si>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</si>
  <si>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</si>
  <si>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</si>
  <si>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</si>
  <si>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</si>
  <si>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</si>
  <si>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</si>
  <si>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</si>
  <si>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</si>
  <si>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Серия</t>
  </si>
  <si>
    <t>RD400KIT2</t>
  </si>
  <si>
    <t>RB250HS</t>
  </si>
  <si>
    <t>Кол-во</t>
  </si>
  <si>
    <t>Описание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</si>
  <si>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</si>
  <si>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</si>
  <si>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</si>
  <si>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</si>
  <si>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</si>
  <si>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</si>
  <si>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</si>
  <si>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</si>
  <si>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</si>
  <si>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ROBUS HI-SPEED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</si>
  <si>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</si>
  <si>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</si>
  <si>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</si>
  <si>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</si>
  <si>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</si>
  <si>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</si>
  <si>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</si>
  <si>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</si>
  <si>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</si>
  <si>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</si>
  <si>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</si>
  <si>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</si>
  <si>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</si>
  <si>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</si>
  <si>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</si>
  <si>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</si>
  <si>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</si>
  <si>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</si>
  <si>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</si>
  <si>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</si>
  <si>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</si>
  <si>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</si>
  <si>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</si>
  <si>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</si>
  <si>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</si>
  <si>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</si>
  <si>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</si>
  <si>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</si>
  <si>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</si>
  <si>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</si>
  <si>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</si>
  <si>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</si>
  <si>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</si>
  <si>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</si>
  <si>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</si>
  <si>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</si>
  <si>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</si>
  <si>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</si>
  <si>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</si>
  <si>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</si>
  <si>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</si>
  <si>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</si>
  <si>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EPM</t>
  </si>
  <si>
    <t>RB400</t>
  </si>
  <si>
    <t>RB600</t>
  </si>
  <si>
    <t>RB1000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</si>
  <si>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</si>
  <si>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</si>
  <si>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</si>
  <si>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</si>
  <si>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</si>
  <si>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</si>
  <si>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</si>
  <si>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</si>
  <si>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</si>
  <si>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ROA81</t>
  </si>
  <si>
    <t>шт.</t>
  </si>
  <si>
    <t>Аксессуары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</si>
  <si>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</si>
  <si>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</si>
  <si>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</si>
  <si>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</si>
  <si>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</si>
  <si>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</si>
  <si>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</si>
  <si>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</si>
  <si>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</si>
  <si>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</si>
  <si>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</si>
  <si>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</si>
  <si>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</si>
  <si>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</si>
  <si>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</si>
  <si>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</si>
  <si>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</si>
  <si>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</si>
  <si>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</si>
  <si>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</si>
  <si>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</si>
  <si>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</si>
  <si>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</si>
  <si>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</si>
  <si>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</si>
  <si>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PIU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</si>
  <si>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</si>
  <si>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</si>
  <si>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</si>
  <si>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</si>
  <si>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</si>
  <si>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</si>
  <si>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</si>
  <si>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</si>
  <si>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</si>
  <si>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</si>
  <si>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</si>
  <si>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</si>
  <si>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</si>
  <si>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</si>
  <si>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</si>
  <si>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</si>
  <si>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</si>
  <si>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</si>
  <si>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</si>
  <si>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</si>
  <si>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</si>
  <si>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</si>
  <si>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</si>
  <si>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</si>
  <si>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</si>
  <si>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</si>
  <si>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</si>
  <si>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</si>
  <si>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</si>
  <si>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</si>
  <si>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</si>
  <si>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</si>
  <si>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</si>
  <si>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</si>
  <si>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</si>
  <si>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</si>
  <si>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</si>
  <si>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</si>
  <si>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</si>
  <si>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</si>
  <si>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</si>
  <si>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</si>
  <si>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</si>
  <si>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</si>
  <si>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</si>
  <si>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</si>
  <si>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</si>
  <si>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</si>
  <si>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</si>
  <si>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</si>
  <si>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</si>
  <si>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</si>
  <si>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</si>
  <si>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</si>
  <si>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</si>
  <si>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</si>
  <si>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</si>
  <si>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</si>
  <si>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</si>
  <si>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</si>
  <si>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</si>
  <si>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</si>
  <si>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</si>
  <si>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</si>
  <si>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</si>
  <si>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</si>
  <si>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</si>
  <si>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</si>
  <si>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</si>
  <si>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</si>
  <si>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</si>
  <si>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</si>
  <si>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</si>
  <si>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</si>
  <si>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</si>
  <si>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</si>
  <si>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</si>
  <si>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</si>
  <si>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</si>
  <si>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</si>
  <si>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</si>
  <si>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</si>
  <si>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</si>
  <si>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</si>
  <si>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</si>
  <si>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</si>
  <si>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</si>
  <si>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</si>
  <si>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</si>
  <si>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</si>
  <si>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</si>
  <si>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OX2</t>
  </si>
  <si>
    <t>OX2T</t>
  </si>
  <si>
    <t>FLO2RE</t>
  </si>
  <si>
    <t>FLO4RE</t>
  </si>
  <si>
    <t>BM1000</t>
  </si>
  <si>
    <t>WM001G</t>
  </si>
  <si>
    <t>WM006G</t>
  </si>
  <si>
    <t>WM080G</t>
  </si>
  <si>
    <t>WAX</t>
  </si>
  <si>
    <t>WWW</t>
  </si>
  <si>
    <t>WSW</t>
  </si>
  <si>
    <t>MW3</t>
  </si>
  <si>
    <t>TT2N</t>
  </si>
  <si>
    <t>TT2L</t>
  </si>
  <si>
    <t>Аксессуары для шлагбаумов</t>
  </si>
  <si>
    <t>SHEL</t>
  </si>
  <si>
    <t>MU</t>
  </si>
  <si>
    <t>SH1</t>
  </si>
  <si>
    <t>SPIN</t>
  </si>
  <si>
    <t>SN6021</t>
  </si>
  <si>
    <t>SNA30</t>
  </si>
  <si>
    <t>SPA2</t>
  </si>
  <si>
    <t>SNA6</t>
  </si>
  <si>
    <t>SN6041</t>
  </si>
  <si>
    <t>SO2000</t>
  </si>
  <si>
    <t>SU2000VV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</si>
  <si>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</si>
  <si>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</si>
  <si>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</si>
  <si>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</si>
  <si>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</si>
  <si>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</si>
  <si>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</si>
  <si>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</si>
  <si>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</si>
  <si>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</si>
  <si>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</si>
  <si>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</si>
  <si>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</si>
  <si>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</si>
  <si>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</si>
  <si>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</si>
  <si>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</si>
  <si>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</si>
  <si>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</si>
  <si>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</si>
  <si>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</si>
  <si>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</si>
  <si>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</si>
  <si>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</si>
  <si>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</si>
  <si>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</si>
  <si>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</si>
  <si>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</si>
  <si>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</si>
  <si>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</si>
  <si>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</si>
  <si>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</si>
  <si>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</si>
  <si>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</si>
  <si>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</si>
  <si>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</si>
  <si>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</si>
  <si>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</si>
  <si>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</si>
  <si>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</si>
  <si>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</si>
  <si>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</si>
  <si>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</si>
  <si>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</si>
  <si>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</si>
  <si>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</si>
  <si>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</si>
  <si>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</si>
  <si>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</si>
  <si>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</si>
  <si>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</si>
  <si>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</si>
  <si>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</si>
  <si>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</si>
  <si>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</si>
  <si>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</si>
  <si>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</si>
  <si>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</si>
  <si>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</si>
  <si>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</si>
  <si>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</si>
  <si>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</si>
  <si>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</si>
  <si>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</si>
  <si>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</si>
  <si>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</si>
  <si>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</si>
  <si>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</si>
  <si>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</si>
  <si>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</si>
  <si>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</si>
  <si>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</si>
  <si>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</si>
  <si>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</si>
  <si>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</si>
  <si>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</si>
  <si>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</si>
  <si>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</si>
  <si>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</si>
  <si>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</si>
  <si>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</si>
  <si>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</si>
  <si>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</si>
  <si>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</si>
  <si>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</si>
  <si>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</si>
  <si>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</si>
  <si>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</si>
  <si>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</si>
  <si>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</si>
  <si>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</si>
  <si>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</si>
  <si>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</si>
  <si>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</si>
  <si>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</si>
  <si>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</si>
  <si>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</si>
  <si>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</si>
  <si>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</si>
  <si>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</si>
  <si>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</si>
  <si>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</si>
  <si>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</si>
  <si>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</si>
  <si>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</si>
  <si>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</si>
  <si>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</si>
  <si>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</si>
  <si>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</si>
  <si>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</t>
  </si>
  <si>
    <t>Блок управления MC824H</t>
  </si>
  <si>
    <t>Плата расширения функций PIU</t>
  </si>
  <si>
    <t>Радиоуправление FLO-FLOR</t>
  </si>
  <si>
    <t>Дополнительная память BM1000</t>
  </si>
  <si>
    <t>Пульт управления ERA FLOR FLO2RE</t>
  </si>
  <si>
    <t>Радиоуправление INTI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</si>
  <si>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</si>
  <si>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</si>
  <si>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</si>
  <si>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</si>
  <si>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</si>
  <si>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</si>
  <si>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</si>
  <si>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</si>
  <si>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Радиоуправление SMILO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</si>
  <si>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</si>
  <si>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</si>
  <si>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</si>
  <si>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</si>
  <si>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</si>
  <si>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</si>
  <si>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</si>
  <si>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</si>
  <si>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</si>
  <si>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</si>
  <si>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</si>
  <si>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</si>
  <si>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</si>
  <si>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</si>
  <si>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</si>
  <si>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</si>
  <si>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</si>
  <si>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</si>
  <si>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</si>
  <si>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NEMOSRT</t>
  </si>
  <si>
    <t>NEMOWSCT</t>
  </si>
  <si>
    <t>VOLO</t>
  </si>
  <si>
    <t>Блок управления</t>
  </si>
  <si>
    <t>WIA20</t>
  </si>
  <si>
    <t>RBKCE</t>
  </si>
  <si>
    <t>SIGNO3</t>
  </si>
  <si>
    <t>SIGNO4</t>
  </si>
  <si>
    <t>SIGNO6</t>
  </si>
  <si>
    <t>SP6100</t>
  </si>
  <si>
    <t>WINGO5KCE</t>
  </si>
  <si>
    <t>Вал выходной</t>
  </si>
  <si>
    <t>RO1000</t>
  </si>
  <si>
    <t>PRHO07</t>
  </si>
  <si>
    <t>MB4015</t>
  </si>
  <si>
    <t>Верхняя крышка шлагбаума</t>
  </si>
  <si>
    <t>PMCTSD10.4630</t>
  </si>
  <si>
    <t>ROX1000</t>
  </si>
  <si>
    <t>Втулка</t>
  </si>
  <si>
    <t>SU2000VR01</t>
  </si>
  <si>
    <t>Втулка ведущая в сборе</t>
  </si>
  <si>
    <t>SPAMG233A00</t>
  </si>
  <si>
    <t>SU2000R01</t>
  </si>
  <si>
    <t>SU2000VVR01</t>
  </si>
  <si>
    <t>Выходной вал в сборе</t>
  </si>
  <si>
    <t>Держатель предохранителя</t>
  </si>
  <si>
    <t>Диск разблокировки</t>
  </si>
  <si>
    <t>Электродвигатель</t>
  </si>
  <si>
    <t>Диск энкодера</t>
  </si>
  <si>
    <t>Заглушка</t>
  </si>
  <si>
    <t>Звездочка</t>
  </si>
  <si>
    <t>Кольцо</t>
  </si>
  <si>
    <t>Комплект крышек</t>
  </si>
  <si>
    <t>Кольцо уплотнительное</t>
  </si>
  <si>
    <t>CA0208A01</t>
  </si>
  <si>
    <t>Комплект верхних крышек</t>
  </si>
  <si>
    <t>Комплект задней шестерни червячного вала</t>
  </si>
  <si>
    <t>SPLSM00100</t>
  </si>
  <si>
    <t>SPCG008700</t>
  </si>
  <si>
    <t>SPGAP09000</t>
  </si>
  <si>
    <t>Комплект рычагов</t>
  </si>
  <si>
    <t>12U450B.0727</t>
  </si>
  <si>
    <t>Корпус в сборе</t>
  </si>
  <si>
    <t>Корпус задняя часть</t>
  </si>
  <si>
    <t>Корпус привода</t>
  </si>
  <si>
    <t>PD0792A0000</t>
  </si>
  <si>
    <t>Кронштейн крепления привода</t>
  </si>
  <si>
    <t>Кронштейн передний</t>
  </si>
  <si>
    <t>PD0467B0000</t>
  </si>
  <si>
    <t>Крышка защитная</t>
  </si>
  <si>
    <t>Крышка корпуса</t>
  </si>
  <si>
    <t>Крышка корпуса верхняя</t>
  </si>
  <si>
    <t>Крышка корпуса передняя</t>
  </si>
  <si>
    <t>PD1279A0000</t>
  </si>
  <si>
    <t>Крышка редуктора</t>
  </si>
  <si>
    <t>PD0857A3000</t>
  </si>
  <si>
    <t>PD1284A0000</t>
  </si>
  <si>
    <t>Монтажное основание</t>
  </si>
  <si>
    <t>PRRU01</t>
  </si>
  <si>
    <t>Мотор-редуктор в сборе</t>
  </si>
  <si>
    <t>PMCTSD1A.4630</t>
  </si>
  <si>
    <t>Основание корпуса</t>
  </si>
  <si>
    <t>Основание редуктора</t>
  </si>
  <si>
    <t>PPD0910R05.4540</t>
  </si>
  <si>
    <t>PD0647A0000</t>
  </si>
  <si>
    <t>PD0526A0000</t>
  </si>
  <si>
    <t>PPD0951R05.4540</t>
  </si>
  <si>
    <t>Плата энкодера</t>
  </si>
  <si>
    <t>PD1283A0000</t>
  </si>
  <si>
    <t>Подшипник</t>
  </si>
  <si>
    <t>Прокладка</t>
  </si>
  <si>
    <t>SPAMG209A00A</t>
  </si>
  <si>
    <t>SPCG013800</t>
  </si>
  <si>
    <t>SPCG013800A</t>
  </si>
  <si>
    <t>SPCG015700</t>
  </si>
  <si>
    <t>GOR1979.5501</t>
  </si>
  <si>
    <t>Пружина</t>
  </si>
  <si>
    <t>Разблокировка</t>
  </si>
  <si>
    <t>Разблокировка в сборе</t>
  </si>
  <si>
    <t>Редуктор</t>
  </si>
  <si>
    <t>Ролик натяжителя</t>
  </si>
  <si>
    <t>Ручка разблокировки</t>
  </si>
  <si>
    <t>Рычаг пошагового управления</t>
  </si>
  <si>
    <t>SPMTG06400</t>
  </si>
  <si>
    <t>Рычаг разблокировки</t>
  </si>
  <si>
    <t>SPTOO002</t>
  </si>
  <si>
    <t>Кронштейны крепления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</si>
  <si>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</si>
  <si>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</si>
  <si>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</si>
  <si>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</si>
  <si>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>CA0184A00</t>
  </si>
  <si>
    <t>PMD1999.4610</t>
  </si>
  <si>
    <t>PMD2365.4610</t>
  </si>
  <si>
    <t>Трансформатор</t>
  </si>
  <si>
    <t>Трансформатор в комплекте</t>
  </si>
  <si>
    <t>SHEL75</t>
  </si>
  <si>
    <t>Цепь</t>
  </si>
  <si>
    <t>Шестерня</t>
  </si>
  <si>
    <t>Шестерня червячная</t>
  </si>
  <si>
    <t>PMD1501R04.4610</t>
  </si>
  <si>
    <t>Шнур разблокировки</t>
  </si>
  <si>
    <t>PMDSC3R01.4610</t>
  </si>
  <si>
    <t>Штифт</t>
  </si>
  <si>
    <t>88.051</t>
  </si>
  <si>
    <t>PMD1863.4610</t>
  </si>
  <si>
    <t>PMD1728.4610</t>
  </si>
  <si>
    <t>PMD1605.4610</t>
  </si>
  <si>
    <t>Штифт разблокировки</t>
  </si>
  <si>
    <t>Эксцентрик разблокировки в сборе</t>
  </si>
  <si>
    <t>SU2010R01</t>
  </si>
  <si>
    <t>Электродвигатель в сборе</t>
  </si>
  <si>
    <t>Электропроводка</t>
  </si>
  <si>
    <t>Энкодер</t>
  </si>
  <si>
    <t>Энкодер в комплекте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</si>
  <si>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</si>
  <si>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</si>
  <si>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</si>
  <si>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</si>
  <si>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</si>
  <si>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</si>
  <si>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</si>
  <si>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</si>
  <si>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</si>
  <si>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</si>
  <si>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</si>
  <si>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</si>
  <si>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</si>
  <si>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</si>
  <si>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</si>
  <si>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</si>
  <si>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</si>
  <si>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</si>
  <si>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</si>
  <si>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</si>
  <si>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</si>
  <si>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</si>
  <si>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</si>
  <si>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</si>
  <si>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</si>
  <si>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</si>
  <si>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</si>
  <si>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</si>
  <si>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</si>
  <si>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</si>
  <si>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</si>
  <si>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</si>
  <si>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</si>
  <si>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</si>
  <si>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</si>
  <si>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</si>
  <si>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</si>
  <si>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</si>
  <si>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</si>
  <si>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</si>
  <si>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t>ROX1000KIT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</si>
  <si>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</si>
  <si>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</si>
  <si>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</si>
  <si>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</si>
  <si>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</si>
  <si>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</si>
  <si>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</si>
  <si>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</si>
  <si>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SM2KIT5</t>
  </si>
  <si>
    <t>SM2KIT25</t>
  </si>
  <si>
    <t>SM4KIT5</t>
  </si>
  <si>
    <t>SM4KIT25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</si>
  <si>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</si>
  <si>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</si>
  <si>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</si>
  <si>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</si>
  <si>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</si>
  <si>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</si>
  <si>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</si>
  <si>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</si>
  <si>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</si>
  <si>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</si>
  <si>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</si>
  <si>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</si>
  <si>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</si>
  <si>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</si>
  <si>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</si>
  <si>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</si>
  <si>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</si>
  <si>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Офис в Екатеринбурге</t>
  </si>
  <si>
    <t>Свердловская область, г. Екатеринбург, ул. Монтажников, д. 26А, оф. 111</t>
  </si>
  <si>
    <t>тел. +7 (912) 280.18.38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</si>
  <si>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</si>
  <si>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</si>
  <si>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</si>
  <si>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</si>
  <si>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</si>
  <si>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</si>
  <si>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</si>
  <si>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</si>
  <si>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</si>
  <si>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</si>
  <si>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</si>
  <si>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Привод для откатных ворот RB250HS</t>
  </si>
  <si>
    <t>Прайс-лист на запчасти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</si>
  <si>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</si>
  <si>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</si>
  <si>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</si>
  <si>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
S до 10,5 м².
Инт. 50 циклов/сутки</t>
  </si>
  <si>
    <t>К-т для ворот 
H до 3,4м,
S до 10,5 м².
Инт. 50 циклов/сутки</t>
  </si>
  <si>
    <t>Ед. изм.</t>
  </si>
  <si>
    <t>INTIKIT10RW</t>
  </si>
  <si>
    <t>INTIKIT10WN</t>
  </si>
  <si>
    <t>INTIKIT10NB</t>
  </si>
  <si>
    <t>SHEL75KIT</t>
  </si>
  <si>
    <t>IT4WIFI</t>
  </si>
  <si>
    <t>Артикул для заказа</t>
  </si>
  <si>
    <t>Розничная цена, руб с НДС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</si>
  <si>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</si>
  <si>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</si>
  <si>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>Привод для распашных ворот ME3024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</si>
  <si>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</si>
  <si>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</si>
  <si>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</si>
  <si>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</si>
  <si>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</si>
  <si>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</si>
  <si>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</si>
  <si>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</si>
  <si>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</si>
  <si>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</si>
  <si>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</si>
  <si>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</si>
  <si>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</si>
  <si>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</si>
  <si>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</si>
  <si>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</si>
  <si>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</si>
  <si>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</si>
  <si>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</si>
  <si>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</si>
  <si>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</si>
  <si>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</si>
  <si>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</si>
  <si>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</si>
  <si>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</si>
  <si>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</si>
  <si>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</si>
  <si>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</si>
  <si>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</si>
  <si>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</si>
  <si>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</si>
  <si>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</si>
  <si>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</si>
  <si>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</si>
  <si>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</si>
  <si>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</si>
  <si>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</si>
  <si>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</si>
  <si>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</si>
  <si>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</si>
  <si>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</si>
  <si>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</si>
  <si>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</si>
  <si>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</si>
  <si>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</si>
  <si>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</si>
  <si>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</si>
  <si>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</si>
  <si>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</si>
  <si>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</si>
  <si>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</si>
  <si>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</si>
  <si>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</si>
  <si>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</si>
  <si>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</si>
  <si>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</si>
  <si>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</si>
  <si>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</si>
  <si>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</si>
  <si>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</si>
  <si>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</si>
  <si>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</si>
  <si>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</si>
  <si>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</si>
  <si>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</si>
  <si>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</si>
  <si>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</si>
  <si>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</si>
  <si>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</si>
  <si>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</si>
  <si>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</si>
  <si>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</si>
  <si>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</si>
  <si>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</si>
  <si>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</si>
  <si>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</si>
  <si>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</si>
  <si>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</si>
  <si>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</si>
  <si>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</si>
  <si>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</si>
  <si>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</si>
  <si>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</si>
  <si>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</si>
  <si>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</si>
  <si>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Комплекты высокоскоростных приводов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</si>
  <si>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</si>
  <si>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</si>
  <si>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</si>
  <si>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</si>
  <si>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</si>
  <si>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</si>
  <si>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</si>
  <si>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AG4B</t>
  </si>
  <si>
    <t>AG4BB</t>
  </si>
  <si>
    <t>AG4BR</t>
  </si>
  <si>
    <t>AG4BW</t>
  </si>
  <si>
    <t>AG4R</t>
  </si>
  <si>
    <t>AG4W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</si>
  <si>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</si>
  <si>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</si>
  <si>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</si>
  <si>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</si>
  <si>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</si>
  <si>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</si>
  <si>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</si>
  <si>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</si>
  <si>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</si>
  <si>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ERAPVIEW</t>
  </si>
  <si>
    <t>INB</t>
  </si>
  <si>
    <t>MW1</t>
  </si>
  <si>
    <t>MW2</t>
  </si>
  <si>
    <t>NEMOVIBE</t>
  </si>
  <si>
    <t>OVIEWTT</t>
  </si>
  <si>
    <t>TT1L</t>
  </si>
  <si>
    <t>TT1N</t>
  </si>
  <si>
    <t>TT1V</t>
  </si>
  <si>
    <t>TT2D</t>
  </si>
  <si>
    <t>TT3</t>
  </si>
  <si>
    <t>TT4</t>
  </si>
  <si>
    <t>TT5</t>
  </si>
  <si>
    <t>TTDMS</t>
  </si>
  <si>
    <t>TTX4</t>
  </si>
  <si>
    <t>VOLO S-RADIO</t>
  </si>
  <si>
    <t>WM002G</t>
  </si>
  <si>
    <t>WM003G</t>
  </si>
  <si>
    <t>WMS01ST</t>
  </si>
  <si>
    <t>WSB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</si>
  <si>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</si>
  <si>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</si>
  <si>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</si>
  <si>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</si>
  <si>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</si>
  <si>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SM2OX2KIT50</t>
  </si>
  <si>
    <t>Комплект SM2OX2KIT50. Состав комплекта: 50 пар пультов SM2, приёмник OX2</t>
  </si>
  <si>
    <t>SM4OX2KIT50</t>
  </si>
  <si>
    <t>SM4OX2KIT50 Состав комплекта: 50 пар пультов SM4, приёмник OX2</t>
  </si>
  <si>
    <t>FLO1R-SOX2KIT100</t>
  </si>
  <si>
    <t>Комплект FLO1R-SOX2KIT100. Состав комплекта:  (100 штук пультов FLO1R-S, приёмник OX2)</t>
  </si>
  <si>
    <t>FLO2REOX2KIT100</t>
  </si>
  <si>
    <t>Состав комплекта:  (100 штук пультов FLO2RE, приёмник OX2)</t>
  </si>
  <si>
    <t>FLO2R-SOX2KIT100</t>
  </si>
  <si>
    <t>Состав комплекта:  (100 штук пультов FLO2R-S, приёмник OX2)</t>
  </si>
  <si>
    <t>FLO4REOX2KIT100</t>
  </si>
  <si>
    <t>FLO4R-SOX2KIT100</t>
  </si>
  <si>
    <t>MC800</t>
  </si>
  <si>
    <t>Блок управления MC800</t>
  </si>
  <si>
    <t>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</si>
  <si>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</si>
  <si>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</si>
  <si>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</si>
  <si>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</si>
  <si>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</si>
  <si>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</si>
  <si>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</si>
  <si>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</si>
  <si>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</si>
  <si>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</si>
  <si>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</si>
  <si>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</si>
  <si>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</si>
  <si>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</si>
  <si>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</si>
  <si>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</si>
  <si>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</si>
  <si>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</si>
  <si>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OVIEWRD400KCE</t>
  </si>
  <si>
    <t>OVIEW5KIT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</si>
  <si>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</si>
  <si>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</si>
  <si>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</si>
  <si>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ON2EKIT10</t>
  </si>
  <si>
    <t>ON2EKIT50</t>
  </si>
  <si>
    <t>ON2EKIT100</t>
  </si>
  <si>
    <t>ON2EOXIBDKIT100</t>
  </si>
  <si>
    <t>ON3EBD</t>
  </si>
  <si>
    <t>ON3EBDKIT10</t>
  </si>
  <si>
    <t>ON3EBDKIT50</t>
  </si>
  <si>
    <t>ON3EBDKIT100</t>
  </si>
  <si>
    <t>ON3EBDOXIBDKIT100</t>
  </si>
  <si>
    <t>ON4EKIT10</t>
  </si>
  <si>
    <t>ON4EKIT50</t>
  </si>
  <si>
    <t>ON4EKIT100</t>
  </si>
  <si>
    <t>ON4EOXIBDKIT100</t>
  </si>
  <si>
    <t>ON9EKIT10</t>
  </si>
  <si>
    <t>ON9EKIT50</t>
  </si>
  <si>
    <t>ON9EKIT100</t>
  </si>
  <si>
    <t>ON9EOXIBDKIT100</t>
  </si>
  <si>
    <t>Комплект ON2EKIT10. Состав комплекта: Пульт ON2E - 10 шт.</t>
  </si>
  <si>
    <t>Комплект ON2EKIT50. Состав комплекта: Пульт ON2E - 50 шт.</t>
  </si>
  <si>
    <t>Комплект ON2EKIT100. Состав комплекта: Пульт ON2E - 100 шт.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</si>
  <si>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</si>
  <si>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</si>
  <si>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ON3EBDKIT50. Состав комплекта: Пульт ON3EBD - 50 шт.</t>
  </si>
  <si>
    <t xml:space="preserve">Комплект ON3EBDOXIBDKIT100. Состав комплекта: Пульт ON3EBD - 100 шт; Приемник OXIBD - 1 шт; </t>
  </si>
  <si>
    <t>Комплект ON4EKIT10. Состав комплекта: Пульт ON4E - 10 шт.</t>
  </si>
  <si>
    <t>Комплект ON4EKIT50. Состав комплекта: Пульт ON4E - 50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</si>
  <si>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</si>
  <si>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</si>
  <si>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ON9EKIT50. Состав комплекта: Пульт ON9E - 50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</si>
  <si>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</si>
  <si>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</si>
  <si>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</si>
  <si>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</si>
  <si>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</si>
  <si>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</si>
  <si>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</si>
  <si>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RUN1200HSBDKIT2</t>
  </si>
  <si>
    <t>WG3524HSBDKIT2</t>
  </si>
  <si>
    <t>TO5024HSBDKIT2</t>
  </si>
  <si>
    <t>TTN3724HSBDKIT2</t>
  </si>
  <si>
    <t>TO6024HSBDKIT2</t>
  </si>
  <si>
    <t>HKHSBDKIT2</t>
  </si>
  <si>
    <t>SW7020230KEKIT</t>
  </si>
  <si>
    <t>SD10024400KEKIT</t>
  </si>
  <si>
    <t>SD12020400KEKIT</t>
  </si>
  <si>
    <t>SD14020400KEKIT</t>
  </si>
  <si>
    <t>SW7020230KEKIT1</t>
  </si>
  <si>
    <t>SD10024400KEKIT1</t>
  </si>
  <si>
    <t>SD12020400KEKIT1</t>
  </si>
  <si>
    <t>SD14020400KEKIT1</t>
  </si>
  <si>
    <t>D-Pro Action</t>
  </si>
  <si>
    <t>NDCMB064</t>
  </si>
  <si>
    <t>NDCC2200</t>
  </si>
  <si>
    <t>NDCMB054</t>
  </si>
  <si>
    <t>NDCM0199</t>
  </si>
  <si>
    <t>NDCC2000</t>
  </si>
  <si>
    <t>NDCM0102</t>
  </si>
  <si>
    <t>D-Pro Automatic</t>
  </si>
  <si>
    <t>NDCC1200</t>
  </si>
  <si>
    <t>NDCC1000</t>
  </si>
  <si>
    <t>PLA16</t>
  </si>
  <si>
    <t>TITAN HI-SPEED</t>
  </si>
  <si>
    <t>RD400</t>
  </si>
  <si>
    <t>ROX600KCE</t>
  </si>
  <si>
    <t>Комплеткы пультов с приёмником с обратной связью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</si>
  <si>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</si>
  <si>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</si>
  <si>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</si>
  <si>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</si>
  <si>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</si>
  <si>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</si>
  <si>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t>NDCM0077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</si>
  <si>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</si>
  <si>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S4BAR4KIT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</si>
  <si>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</si>
  <si>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</si>
  <si>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</si>
  <si>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SPIN22BDKCE</t>
  </si>
  <si>
    <t>SPIN23BDKCE</t>
  </si>
  <si>
    <t>920132111001</t>
  </si>
  <si>
    <t>920081155550</t>
  </si>
  <si>
    <t>Кабель спиральный 5 x 0,5 мм2, 0,8 м, растягивающийся до 5 м</t>
  </si>
  <si>
    <t>NDA011</t>
  </si>
  <si>
    <r>
      <t xml:space="preserve">до 450кг или до 3,7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</si>
  <si>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t xml:space="preserve">до 4000 кг, 
Инт.  До 42 циклов/час,
Скорость 0,16 м/с </t>
  </si>
  <si>
    <t>SN6041BDKCE</t>
  </si>
  <si>
    <t>S4BAR4BDKIT1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</si>
  <si>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</si>
  <si>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</si>
  <si>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</si>
  <si>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</si>
  <si>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</si>
  <si>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</si>
  <si>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</si>
  <si>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</si>
  <si>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</si>
  <si>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</si>
  <si>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</si>
  <si>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</si>
  <si>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</si>
  <si>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</si>
  <si>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Привод для откатных ворот ROX1000</t>
  </si>
  <si>
    <t>Привод для секционных ворот SN6021</t>
  </si>
  <si>
    <t>Привод для откатных ворот RD400</t>
  </si>
  <si>
    <t>Привод для откатных ворот ROX600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</si>
  <si>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</si>
  <si>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</si>
  <si>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</si>
  <si>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</si>
  <si>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</si>
  <si>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</si>
  <si>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t>Привод TOO3000 230В линейный самоблокирующийся, SM-радиоразъем, Специальный монтажный крепеж  (2 шт.)</t>
  </si>
  <si>
    <t>MC424L</t>
  </si>
  <si>
    <t>WL1024C</t>
  </si>
  <si>
    <t xml:space="preserve"> WL1024</t>
  </si>
  <si>
    <t>Привод для распашных ворот WL1024</t>
  </si>
  <si>
    <t>Для ворот 
площадью до 25м2</t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</si>
  <si>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</si>
  <si>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</si>
  <si>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</si>
  <si>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</si>
  <si>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</si>
  <si>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</si>
  <si>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</si>
  <si>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</si>
  <si>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</si>
  <si>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</si>
  <si>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</si>
  <si>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</si>
  <si>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</si>
  <si>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</si>
  <si>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</si>
  <si>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FLO2REOX2KIT100. Состав комплекта:  (100 штук пультов FLO2RE, приёмник OX2)</t>
  </si>
  <si>
    <t>Комплект FLO2R-SOX2KIT100. Состав комплекта:  (100 штук пультов FLO2R-S, приёмник OX2)</t>
  </si>
  <si>
    <t>Комплект FLO4REOX2KIT100. Состав комплекта:   (100 штук пультов FLO4RE, приёмник OX2)</t>
  </si>
  <si>
    <t>Комплект FLO4R-SOX2KIT100. Состав комплекта: (100 штук пультов FLO4R-S, приёмник OX2)</t>
  </si>
  <si>
    <t>Привод RD400</t>
  </si>
  <si>
    <r>
      <t xml:space="preserve">до 450кг или до 3,7 м. 
инт. 41 цикл/час, ВЫСОКОРОСТНОЙ, </t>
    </r>
    <r>
      <rPr>
        <b/>
        <sz val="9"/>
        <color indexed="10"/>
        <rFont val="Calibri"/>
        <family val="2"/>
        <charset val="204"/>
      </rPr>
      <t>открытие на 90 градусов за 12 секунд!!</t>
    </r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</si>
  <si>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</si>
  <si>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</si>
  <si>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</si>
  <si>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до 250кг или до 2,4м. 
инт. 50%, режим калитки</t>
  </si>
  <si>
    <t>CA0175A00</t>
  </si>
  <si>
    <t>NDA030</t>
  </si>
  <si>
    <t>Модуль для светофора</t>
  </si>
  <si>
    <t>NDA070</t>
  </si>
  <si>
    <t>Модуль для 2х петель</t>
  </si>
  <si>
    <t>Соединитель для цепи</t>
  </si>
  <si>
    <t>Дополнительная цепь</t>
  </si>
  <si>
    <t>м</t>
  </si>
  <si>
    <t>OXILR</t>
  </si>
  <si>
    <t>Приемник OXILR с двухсторонней связью</t>
  </si>
  <si>
    <t>Комплект SHEL75KCE. Состав комплекта: Привод SHEL75 - 1 шт; пульт FLO4RE - 2 шт; + цепная рейка в сборе</t>
  </si>
  <si>
    <t>Комплект SHEL75KIT. Состав комплекта: Привод SHEL75 - 1 шт; удлинитель приводной рейки SH1 - 1 шт; пульт FLO4RE - 2 шт; + цепная рейка в сборе</t>
  </si>
  <si>
    <t>Привод для секционных ворот SHEL75 + цепная рейка в сборе</t>
  </si>
  <si>
    <t>К-т для ворот 
H до 3,4м, S до 9,6м²
Инт. 96 циклов/сутки</t>
  </si>
  <si>
    <t>К-т для ворот 
H до 2,4м, S до 9,6м²
Инт. 96 циклов/сутки</t>
  </si>
  <si>
    <t>CORE</t>
  </si>
  <si>
    <t>WiFi Радиоинтерфейс CORE</t>
  </si>
  <si>
    <t>ONELRKIT</t>
  </si>
  <si>
    <t>Комплект из 2х пультов, приемника и переходника OX2UBP LoRa ONELRKIT</t>
  </si>
  <si>
    <t>NDCM0006</t>
  </si>
  <si>
    <t>sale.ru@niceforyou.com</t>
  </si>
  <si>
    <t>spb.ru@niceforyou.com</t>
  </si>
  <si>
    <t>krasnodar.ru@niceforyou.com</t>
  </si>
  <si>
    <t>kazan.ru@niceforyou.com</t>
  </si>
  <si>
    <t>ekb.ru@niceforyou.com</t>
  </si>
  <si>
    <t>WINGO4024BDKCE</t>
  </si>
  <si>
    <t>WINGO5024BDKCE</t>
  </si>
  <si>
    <t>WINGO5BDKCE</t>
  </si>
  <si>
    <t>OVIEWWINGO5BDKCE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</si>
  <si>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</si>
  <si>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</si>
  <si>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</si>
  <si>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</si>
  <si>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</si>
  <si>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</si>
  <si>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</si>
  <si>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TO5016PPLA16BDKIT</t>
  </si>
  <si>
    <t>TO5024HSBDKIT</t>
  </si>
  <si>
    <t>TTN3724HSBDKIT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</si>
  <si>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</si>
  <si>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</si>
  <si>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</si>
  <si>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</si>
  <si>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</si>
  <si>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</si>
  <si>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</si>
  <si>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</si>
  <si>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</si>
  <si>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</si>
  <si>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RUN1200HSBDKIT</t>
  </si>
  <si>
    <t>ROX1000KIT2</t>
  </si>
  <si>
    <t>RB400BDKCE</t>
  </si>
  <si>
    <t>RB600BDKIT</t>
  </si>
  <si>
    <t>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</si>
  <si>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</si>
  <si>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</si>
  <si>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</si>
  <si>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</si>
  <si>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</si>
  <si>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</si>
  <si>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</si>
  <si>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</si>
  <si>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</si>
  <si>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Комплект SOONBDKIT. Состав комплекта: привод SO2000 (1 шт.), приёмник OXIBD (1 шт.), Пульт управления ON3EBD (1 шт.)</t>
  </si>
  <si>
    <t>SLH400BDKCE</t>
  </si>
  <si>
    <t>Комплект для откатных ворот RB600BDKCE. Состав комплекта: Привод RB600 - 1 шт, приемник OXIBD - 1 шт; пульт ON3EBD - 2 шт; фотоэлементы EPMB - 1 пара; лампа ELDC - 1 шт.</t>
  </si>
  <si>
    <t xml:space="preserve">Комплект для откатных ворот SLH400BDKCE. Состав комплекта: Привод SLH400 - 1 шт, приемник OXIBD - 1 шт; пульт ON3EBD - 2 шт; фотоэлементы EPMB - 1 пара, лампа ELDC - 1 шт; </t>
  </si>
  <si>
    <t>Комплект для откатных ворот RB400BDKCE. Состав комплекта: Привод RB400 - 1 шт, приемник OXIBD - 1 шт; пульт ON3EBD - 2 шт; фотоэлементы EPMB - 1 пара; лампа ELDC - 1 шт;</t>
  </si>
  <si>
    <t>Комплект для откатных ворот OVIEWRD400BDKCE. Состав комплекта: Привод RD400 - 1 шт, пульт FLO2RE - 2 шт; Блок программирования, управления и диагностики OVIEW/A - 1 шт.</t>
  </si>
  <si>
    <t>Комплект для откатных ворот RB1000BDKIT2. Состав комплекта: Привод RB1000 - 1 шт, приемник OXIBD - 1 шт; пульт ON3EBD - 2 шт;  фотоэлементы EPMB - 1 пара; лампа ELDC - 1 шт.</t>
  </si>
  <si>
    <t xml:space="preserve">Комплект для откатных ворот RB250HSBDKIT2.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</si>
  <si>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RB500HSBDKIT2.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</si>
  <si>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RUN1200HSBDKIT2. Состав комплекта: Привод RUN1200HS - 1 шт, приемник OXIBD - 1 шт; пульт ON3EBD - 2 шт; фотоэлементы EPMB - 1 пара; лампа ELDC - 1 шт; 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</si>
  <si>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- 2 шт. 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</si>
  <si>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ON3EBD - 2 шт; лампа ELDC - 1шт,</t>
  </si>
  <si>
    <t>Комплект для распашных ворот 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</si>
  <si>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ON3EBD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</si>
  <si>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TO4016PBDKIT2. Состав комплекта: привод TO4016P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</si>
  <si>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TO5016PBDKIT2. Состав комплекта: привод TO5016P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</si>
  <si>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</si>
  <si>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ON3EBD - 2 шт;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</si>
  <si>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</si>
  <si>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Комплект для распашных ворот TO5024HSBDKIT2. Состав комплекта: привод TO5024HS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</si>
  <si>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 TTN3724HSBDKIT2. Состав комплекта: привод TTN3724HS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</si>
  <si>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TO6024HSBDKIT2. Состав комплекта: привод TO6024HS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</si>
  <si>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WALKY1024BDKCE. Состав комплекта: привод WL1024C (1 шт.), приёмник OXIBD (1 шт.),
Пульт управления ON3EBD (2 шт.)</t>
  </si>
  <si>
    <t>Комплект для распашных ворот WALKY2024BDKCE. Состав комплекта: привод WL1024C (1 шт.), привод WL1024 (1 шт.),
приёмник OXIBD (1 шт.), Пульт управления ON3EBD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</si>
  <si>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ON3EBD (2 шт.),
Фотоэлементы Medium BlueBus EPMB (1 пара), Лампа сигнальная с антенной, 12В/24В ELDC (1 шт.)</t>
  </si>
  <si>
    <t>Комплект для распашных ворот HY7005BDKIT2. Состав комплекта: привод HY7005 (2 шт.), приёмник OXIBD (1 шт.), Пульт управления ON3EBD (2 шт.), Фотоэлементы Medium EPM (1 пара), Блок управления MC800 (1 шт.), Лампа сигнальная с антенной 230В ELAC (1 шт.)</t>
  </si>
  <si>
    <t>Комплект для распашных ворот HKHSBDKIT2. Состав комплекта: привод HK7024HS (1 шт.), привод HK7224HS (1
шт.), приёмник OXIBD (1 шт.), Пульт управления ON3EBD
(2 шт.), Фотоэлементы Medium BlueBus EPMB (1 пара),
Лампа сигнальная с антенной, 12В/24В ELDC (1 шт.)</t>
  </si>
  <si>
    <t xml:space="preserve">Комплект OXILRKIT10. Состав комплекта: Приемник OXILR - 10 шт; </t>
  </si>
  <si>
    <t>Комплект ON2EOXIBDKIT100. Состав комплекта: Пульт ON2E - 100 шт; Приемник OXIBD - 1 шт;</t>
  </si>
  <si>
    <t>ON3ELRKIT10</t>
  </si>
  <si>
    <t>ON3ELRKIT50</t>
  </si>
  <si>
    <t>ON3ELRKIT100</t>
  </si>
  <si>
    <t>ON3ELROXILRKIT100</t>
  </si>
  <si>
    <t>Комплект ON3ELRKIT10. Состав комплекта: Пульт ON3ELR - 10 шт.</t>
  </si>
  <si>
    <t>Комплект ON3ELRKIT50. Состав комплекта: Пульт ON3ELR - 50 шт.</t>
  </si>
  <si>
    <t>Комплект ON3ELRKIT100. Состав комплекта: Пульт ON3ELR - 100 шт.</t>
  </si>
  <si>
    <t>Комплект ON3ELRKIT10. Состав комплекта: Пульт ON3ELR - 100 шт.; приемник OXILR - 1 шт.</t>
  </si>
  <si>
    <t xml:space="preserve">Комплект для откатных ворот ROX1000KIT. Состав комплекта: Привод ROX1000 - 1 шт, пульт FLO2RE - 2 шт; </t>
  </si>
  <si>
    <t>Привод для промышленных секционных ворот SWN-70-20 (230 В, 70 Нм, 20 об.мин, вал 25,4 мм, цепь аварийного подъема 10м, IP54)</t>
  </si>
  <si>
    <t>Привод для промышленных секционных ворот SDN-70-24 (400 В, 70 Нм, 24 об.мин, вал 25,4 мм,  цепь аварийного подъема 10м, IP54)</t>
  </si>
  <si>
    <t>Привод для промышленных секционных ворот SD-100-24 (400 В, 100 Нм, 24 об.мин, вал 25,4 мм, цепь аварийного подъема 10м, IP54)</t>
  </si>
  <si>
    <t>Привод для промышленных секционных ворот SDN-100-24 (400 В, 100 Нм, 24 об.мин, вал 25,4 мм,  цепь аварийного подъема 10м, IP54)</t>
  </si>
  <si>
    <t>Привод для промышленных секционных ворот SDN-120-20 (400 В, 120 Нм, 20 об.мин, вал 25,4 мм,  цепь аварийного подъема 10м, IP54)</t>
  </si>
  <si>
    <t>Привод для промышленных секционных ворот SDN-140-20 (400 В, 140 Нм, 20 об.мин, вал 25,4 мм, цепь аварийного подъема 10м, IP54)</t>
  </si>
  <si>
    <t>Комплект для откатных ворот ROX1000KIT2. Состав комплекта: Привод ROX1000 - 1 шт, пульт FLO2RE - 2 шт; фотоэлементы EPM - 1 пара;  лампа ELAC - 1 шт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</si>
  <si>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</si>
  <si>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</si>
  <si>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</si>
  <si>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</si>
  <si>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</si>
  <si>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>Комплект ON9EOXIBDKIT100. Состав комплекта: Пульт ON9E - 100 шт; Приемник OXIBD - 1 шт;</t>
  </si>
  <si>
    <t>Комплект ON4EOXIBDKIT100. Состав комплекта: Пульт ON4E - 100 шт; Приемник OXIBD - 1 шт;</t>
  </si>
  <si>
    <t>Комплекты пультов с приёмником с обратной связью</t>
  </si>
  <si>
    <t>SLIGHT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</si>
  <si>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</si>
  <si>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Радиоприемник</t>
  </si>
  <si>
    <t>L9BAR</t>
  </si>
  <si>
    <r>
      <t xml:space="preserve">Кабель соединительный 7м с разъемными колодками для блоков управления D-PRO с электронными концевыми выключателями </t>
    </r>
    <r>
      <rPr>
        <b/>
        <sz val="9"/>
        <color theme="1"/>
        <rFont val="Calibri"/>
        <family val="2"/>
        <charset val="204"/>
        <scheme val="minor"/>
      </rPr>
      <t>(поставляется только в составе комплектов)</t>
    </r>
  </si>
  <si>
    <r>
      <t>Кабель соединительный 7м с разъемными колодками для блоков управления D-PRO с электронными концевыми выключателями</t>
    </r>
    <r>
      <rPr>
        <b/>
        <sz val="9"/>
        <color theme="1"/>
        <rFont val="Calibri"/>
        <family val="2"/>
        <charset val="204"/>
        <scheme val="minor"/>
      </rPr>
      <t xml:space="preserve"> (поставляется только в составе комплектов)</t>
    </r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</si>
  <si>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</si>
  <si>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</si>
  <si>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</si>
  <si>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</si>
  <si>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</si>
  <si>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</si>
  <si>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WideL6KIT. Состав комплекта:  Тумба шлагбаума WIDEL (1 шт.), Рейка шлагбаумная 69x92x6200мм XBA-6RU (1 шт.), Демпфер XBA13-12RU (12 м) (1 шт.)
Наклейки светоотражающие NK1 (1 шт.)</t>
  </si>
  <si>
    <t>Комплект шлагбаума WideL6KIT1. Состав комплекта: Тумба шлагбаума WIDEL (1 шт.), Рейка шлагбаумная 69x92x6200мм XBA-6RU (1 шт.), Демпфер XBA13-12RU (12 м) (1 шт.),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</si>
  <si>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</si>
  <si>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</si>
  <si>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Комлект SD10024400KEKIT Состав: Привод NDCM0199 (1 шт.), Кабель соединительный 7м с разъемными колодками
CA0175A00 (1 шт.), Блок управления D-PRO Action NDCC2000 (1 шт.), Цепь аварийного подъема (10 м)</t>
  </si>
  <si>
    <t>Комлект SD12020400KEKIT Состав: Привод NDCM077 (1 шт.),
Кабель соединительный 7м с разъемными колодками
CA0175A00 (1 шт.), Блок управления D-PRO Action NDCC2000 (1 шт.), Цепь аварийного подъема (10 м)</t>
  </si>
  <si>
    <t>Комлект SD14020400KEKIT Состав: Привод NDCM0102 (1 шт.)
Кабель соединительный 7м с разъемными колодками
CA0175A00 (1 шт.), Блок управления D-PRO Action NDCC2000 (1 шт.), Цепь аварийного подъема (10 м)</t>
  </si>
  <si>
    <t>Комлект SD10024400KEKIT1 Состав: Привод NDCM0199 (1 шт.), Кабель соединительный 7м с разъемными колодками CA0175A00 (1 шт.), Блок управления D-PRO Automatic
NDCC1000 (1 шт.), Цепь аварийного подъема (10 м)</t>
  </si>
  <si>
    <t>Комлект SD12020400KEKIT1 Состав: Привод NDCM077 (1 шт.) Кабель соединительный 7м с разъемными колодками CA0175A00 (1 шт.), Блок управления D-PRO Automatic
NDCC1000 (1 шт.), Цепь аварийного подъема (10 м)</t>
  </si>
  <si>
    <t>Комлект SD14020400KEKIT1 Состав: Привод NDCM0102 (1 шт.), Кабель соединительный 7м с разъемными колодками CA0175A00 (1 шт.), Блок управления D-PRO Automatic
NDCC1000 (1 шт.), Цепь аварийного подъема (10 м)</t>
  </si>
  <si>
    <t>503.04000</t>
  </si>
  <si>
    <t>503.04001</t>
  </si>
  <si>
    <t>503.24000</t>
  </si>
  <si>
    <t>503.24115</t>
  </si>
  <si>
    <t>503.24315</t>
  </si>
  <si>
    <t>503.24615</t>
  </si>
  <si>
    <t>503.26200</t>
  </si>
  <si>
    <t>513.24000</t>
  </si>
  <si>
    <t>515.01020</t>
  </si>
  <si>
    <t>515.06000</t>
  </si>
  <si>
    <t>515.07000</t>
  </si>
  <si>
    <t>515.16300</t>
  </si>
  <si>
    <t>515.17100</t>
  </si>
  <si>
    <t>515.17300</t>
  </si>
  <si>
    <t>515.17800</t>
  </si>
  <si>
    <t>515.17801</t>
  </si>
  <si>
    <t>515.17802</t>
  </si>
  <si>
    <t>515.25002</t>
  </si>
  <si>
    <t>515.26200</t>
  </si>
  <si>
    <t>515.27300</t>
  </si>
  <si>
    <t>515.28000</t>
  </si>
  <si>
    <t>515.28500</t>
  </si>
  <si>
    <t>516.01020</t>
  </si>
  <si>
    <t>516.01021</t>
  </si>
  <si>
    <t>516.07000</t>
  </si>
  <si>
    <t>516.07015</t>
  </si>
  <si>
    <t>516.17300</t>
  </si>
  <si>
    <t>516.17800</t>
  </si>
  <si>
    <t>516.17802</t>
  </si>
  <si>
    <t>517.21020</t>
  </si>
  <si>
    <t>517.21080</t>
  </si>
  <si>
    <t>517.21331</t>
  </si>
  <si>
    <t>517.21332</t>
  </si>
  <si>
    <t>517.21333</t>
  </si>
  <si>
    <t>517.21591</t>
  </si>
  <si>
    <t>517.21592</t>
  </si>
  <si>
    <t>523.00000</t>
  </si>
  <si>
    <t>523.10012</t>
  </si>
  <si>
    <t>523.10014</t>
  </si>
  <si>
    <t>523.40001</t>
  </si>
  <si>
    <t>523.40002</t>
  </si>
  <si>
    <t>525.10012/AX</t>
  </si>
  <si>
    <t>525.10019</t>
  </si>
  <si>
    <t>525.10019/20</t>
  </si>
  <si>
    <t>525.10019/80</t>
  </si>
  <si>
    <t>525.10021</t>
  </si>
  <si>
    <t>525.10025/170</t>
  </si>
  <si>
    <t>525.10025/350</t>
  </si>
  <si>
    <t>525.10032</t>
  </si>
  <si>
    <t>525.10044</t>
  </si>
  <si>
    <t>525.10050</t>
  </si>
  <si>
    <t>525.10052</t>
  </si>
  <si>
    <t>525.10057</t>
  </si>
  <si>
    <t>525.10060</t>
  </si>
  <si>
    <t>525.10061</t>
  </si>
  <si>
    <t>525.10070</t>
  </si>
  <si>
    <t>525.10071</t>
  </si>
  <si>
    <t>525.10072</t>
  </si>
  <si>
    <t>525.10075</t>
  </si>
  <si>
    <t>525.10089</t>
  </si>
  <si>
    <t>525.10091</t>
  </si>
  <si>
    <t>525.20097</t>
  </si>
  <si>
    <t>525.40003</t>
  </si>
  <si>
    <t>525.40004</t>
  </si>
  <si>
    <t>526.10001</t>
  </si>
  <si>
    <t>526.10002</t>
  </si>
  <si>
    <t>526.10003</t>
  </si>
  <si>
    <t>526.10029</t>
  </si>
  <si>
    <t>533.10010</t>
  </si>
  <si>
    <t>535.10010</t>
  </si>
  <si>
    <t>535.10012</t>
  </si>
  <si>
    <t>535.10022</t>
  </si>
  <si>
    <t>535.10043</t>
  </si>
  <si>
    <t>535.10092</t>
  </si>
  <si>
    <t>537.10001</t>
  </si>
  <si>
    <t>575.11055</t>
  </si>
  <si>
    <t>575.11057</t>
  </si>
  <si>
    <t>575.11058</t>
  </si>
  <si>
    <t>575.11059</t>
  </si>
  <si>
    <t>575.11060</t>
  </si>
  <si>
    <t>575.11070</t>
  </si>
  <si>
    <t>575.12040</t>
  </si>
  <si>
    <t>575.12050</t>
  </si>
  <si>
    <t>575.12150</t>
  </si>
  <si>
    <t>575.12178</t>
  </si>
  <si>
    <t>575.24800</t>
  </si>
  <si>
    <t>575.24801</t>
  </si>
  <si>
    <t>576.10150</t>
  </si>
  <si>
    <t>576.10180</t>
  </si>
  <si>
    <t>578.18047</t>
  </si>
  <si>
    <t>578.18048</t>
  </si>
  <si>
    <t>AMG257A00</t>
  </si>
  <si>
    <t>Заглушка для E TRACT COMFORT/EDGE, шт</t>
  </si>
  <si>
    <t>комп.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</si>
  <si>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</si>
  <si>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</si>
  <si>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</si>
  <si>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</si>
  <si>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</si>
  <si>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</si>
  <si>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</si>
  <si>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</si>
  <si>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</si>
  <si>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</si>
  <si>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</si>
  <si>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</si>
  <si>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</si>
  <si>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</si>
  <si>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E ACTION MI 1020 AC</t>
  </si>
  <si>
    <t>E ACTION MI 332 AC</t>
  </si>
  <si>
    <t>E ACTION MI 632 AC</t>
  </si>
  <si>
    <t>E ACTION SI 1012 AC</t>
  </si>
  <si>
    <t>E ACTION SI 332 AC</t>
  </si>
  <si>
    <t>E ACTION SI 620 AC</t>
  </si>
  <si>
    <t>E EDGE MI 1020 AC</t>
  </si>
  <si>
    <t>E EDGE MI 332 AC</t>
  </si>
  <si>
    <t>E EDGE MI 632 AC</t>
  </si>
  <si>
    <t>E EDGE SI 1012 AC</t>
  </si>
  <si>
    <t>E EDGE SI 332 AC</t>
  </si>
  <si>
    <t>E EDGE SI 620 AC</t>
  </si>
  <si>
    <t>E EDGE SS 332 AC</t>
  </si>
  <si>
    <t>E EDGE SS 620 AC</t>
  </si>
  <si>
    <t>E EDGE SV 332 AC</t>
  </si>
  <si>
    <t>E EDGE SV 620 AC</t>
  </si>
  <si>
    <t>E FIT MHT 3017</t>
  </si>
  <si>
    <t>E FIT MHT 4012</t>
  </si>
  <si>
    <t>E L 10012</t>
  </si>
  <si>
    <t>E L 12012</t>
  </si>
  <si>
    <t>E L 5517</t>
  </si>
  <si>
    <t>E L 6517</t>
  </si>
  <si>
    <t>E L 7517</t>
  </si>
  <si>
    <t>E L 8012</t>
  </si>
  <si>
    <t>E LH 10012</t>
  </si>
  <si>
    <t>E LH 12012</t>
  </si>
  <si>
    <t>E LH 5517</t>
  </si>
  <si>
    <t>E LH 6517</t>
  </si>
  <si>
    <t>E LH 7517</t>
  </si>
  <si>
    <t>E LH 8012</t>
  </si>
  <si>
    <t>E M 1026</t>
  </si>
  <si>
    <t>E M 1517</t>
  </si>
  <si>
    <t>E M 3017</t>
  </si>
  <si>
    <t>E M 4012</t>
  </si>
  <si>
    <t>E M 426</t>
  </si>
  <si>
    <t>E M 5012</t>
  </si>
  <si>
    <t>E M 517</t>
  </si>
  <si>
    <t>E M 817</t>
  </si>
  <si>
    <t>E MAT LT 10012</t>
  </si>
  <si>
    <t>E MAT LT 12012</t>
  </si>
  <si>
    <t>E MAT LT 5517</t>
  </si>
  <si>
    <t>E MAT LT 6517</t>
  </si>
  <si>
    <t>E MAT LT 7517</t>
  </si>
  <si>
    <t>E MAT LT 8012</t>
  </si>
  <si>
    <t>E MAT MT 1026</t>
  </si>
  <si>
    <t>E MAT MT 1517</t>
  </si>
  <si>
    <t>E MAT MT 3017</t>
  </si>
  <si>
    <t>E MAT MT 4012</t>
  </si>
  <si>
    <t>E MAT MT 426</t>
  </si>
  <si>
    <t>E MAT MT 5012</t>
  </si>
  <si>
    <t>E MAT ST 1011</t>
  </si>
  <si>
    <t>E MAT ST 324</t>
  </si>
  <si>
    <t>E MAT ST 524</t>
  </si>
  <si>
    <t>E MAT ST 611</t>
  </si>
  <si>
    <t>E MH 1517</t>
  </si>
  <si>
    <t>E MH 3017</t>
  </si>
  <si>
    <t>E MH 4012</t>
  </si>
  <si>
    <t>E MH 5012</t>
  </si>
  <si>
    <t>E PLUS LH 10012</t>
  </si>
  <si>
    <t>E PLUS LH 12012</t>
  </si>
  <si>
    <t>E PLUS LH 6517</t>
  </si>
  <si>
    <t>E PLUS LH 7517</t>
  </si>
  <si>
    <t>E PLUS LH 8012</t>
  </si>
  <si>
    <t>E S 1011</t>
  </si>
  <si>
    <t>E S 1311</t>
  </si>
  <si>
    <t>E S 324</t>
  </si>
  <si>
    <t>E S 524</t>
  </si>
  <si>
    <t>E S 611</t>
  </si>
  <si>
    <t>E SMART MI 1020 AC</t>
  </si>
  <si>
    <t>E SMART MI 332 AC</t>
  </si>
  <si>
    <t>E SMART MI 632 AC</t>
  </si>
  <si>
    <t>E SMART SI 1012 AC</t>
  </si>
  <si>
    <t>E SMART SI 332 AC</t>
  </si>
  <si>
    <t>E SMART SI 620 AC</t>
  </si>
  <si>
    <t>E STAR LT 10012</t>
  </si>
  <si>
    <t>E STAR LT 12012</t>
  </si>
  <si>
    <t>E STAR LT 5517</t>
  </si>
  <si>
    <t>E STAR LT 7517</t>
  </si>
  <si>
    <t>E STAR MT 1026</t>
  </si>
  <si>
    <t>E STAR MT 3017</t>
  </si>
  <si>
    <t>E STAR MT 4012</t>
  </si>
  <si>
    <t>E STAR MT 426</t>
  </si>
  <si>
    <t>E STAR MT 5012</t>
  </si>
  <si>
    <t>E STAR ST 1011</t>
  </si>
  <si>
    <t>E STAR ST 324</t>
  </si>
  <si>
    <t>E STAR ST 524</t>
  </si>
  <si>
    <t>E STAR ST 611</t>
  </si>
  <si>
    <t>E XL 23012</t>
  </si>
  <si>
    <t>E XL 30012</t>
  </si>
  <si>
    <t>E XLH 23012</t>
  </si>
  <si>
    <t>E XLH 30012</t>
  </si>
  <si>
    <t>ETRACKEDGE185</t>
  </si>
  <si>
    <t>P1SBD</t>
  </si>
  <si>
    <t>P6SBD</t>
  </si>
  <si>
    <t>P6SVBD</t>
  </si>
  <si>
    <t>TT2Z</t>
  </si>
  <si>
    <t>TTPROBD</t>
  </si>
  <si>
    <t>W1SBD</t>
  </si>
  <si>
    <t>W6SBD</t>
  </si>
  <si>
    <t>SPIN22</t>
  </si>
  <si>
    <t>PPD1031R05.4540</t>
  </si>
  <si>
    <t>Шнур пошагового управления</t>
  </si>
  <si>
    <t>Кронштейн фиксации рейки к притолоке</t>
  </si>
  <si>
    <t>PMD0541R02.4610</t>
  </si>
  <si>
    <t>Кронштейн натяжителя</t>
  </si>
  <si>
    <t>Кронштейн фиксации тяги к полотну</t>
  </si>
  <si>
    <t>Скоба соединительная</t>
  </si>
  <si>
    <t>Тяга</t>
  </si>
  <si>
    <t>PMD1532R02.4610</t>
  </si>
  <si>
    <t>Рейка 3000 мм</t>
  </si>
  <si>
    <t>Шестерня окончания рейки</t>
  </si>
  <si>
    <t>F1AR.2201</t>
  </si>
  <si>
    <t>Предохранитель</t>
  </si>
  <si>
    <t>CA5.5320</t>
  </si>
  <si>
    <t>Кабель питания</t>
  </si>
  <si>
    <t>Пружина натяжителя</t>
  </si>
  <si>
    <t>PMD1533R02.4610</t>
  </si>
  <si>
    <t>Рейка дополнительная 1000 мм</t>
  </si>
  <si>
    <t>Каретка Spin в сборе</t>
  </si>
  <si>
    <t>PRSPIN03B</t>
  </si>
  <si>
    <t>Окончание  рейки в сборе</t>
  </si>
  <si>
    <t>Комплект крышек Spin</t>
  </si>
  <si>
    <t>RMHGD1003</t>
  </si>
  <si>
    <t>Комплект шкивов</t>
  </si>
  <si>
    <t>KRSPIN05</t>
  </si>
  <si>
    <t>Комплект упора каретки</t>
  </si>
  <si>
    <t>SPIN11</t>
  </si>
  <si>
    <t>Крышка корпуса прозрачная</t>
  </si>
  <si>
    <t>Диск магнитный</t>
  </si>
  <si>
    <t>Фиксатор крышки</t>
  </si>
  <si>
    <t>Кронштейн фиксации рейки</t>
  </si>
  <si>
    <t>39.012</t>
  </si>
  <si>
    <t xml:space="preserve">Шлейф </t>
  </si>
  <si>
    <t>Лампа подсветки</t>
  </si>
  <si>
    <t>PRSPIN03</t>
  </si>
  <si>
    <t>Комплект ремня</t>
  </si>
  <si>
    <t>SPIN21</t>
  </si>
  <si>
    <t>Нижний стопор</t>
  </si>
  <si>
    <t>Верхний стопор</t>
  </si>
  <si>
    <t>MPSC.2601</t>
  </si>
  <si>
    <t>Кабель ввод</t>
  </si>
  <si>
    <t>SPIN6041</t>
  </si>
  <si>
    <t>F1,6AR.2201</t>
  </si>
  <si>
    <t>Кронштейн фиксации трансформатора</t>
  </si>
  <si>
    <t>FER-001.1015</t>
  </si>
  <si>
    <t>Магнит</t>
  </si>
  <si>
    <t>CT200.5320</t>
  </si>
  <si>
    <t>Заземление</t>
  </si>
  <si>
    <t>Плата</t>
  </si>
  <si>
    <t>SPIN6031</t>
  </si>
  <si>
    <t>SPIN22KCER10</t>
  </si>
  <si>
    <t>Кронштейн</t>
  </si>
  <si>
    <t>DPONTE-B.2830</t>
  </si>
  <si>
    <t>Диодный мост</t>
  </si>
  <si>
    <t>SPSNA20R10</t>
  </si>
  <si>
    <t>Палец натяжителя</t>
  </si>
  <si>
    <t>Шнур разблокиратора полипропиленовый</t>
  </si>
  <si>
    <t>Набалдашник тросса разблокировки</t>
  </si>
  <si>
    <t>Каретка для SHEL в сборе</t>
  </si>
  <si>
    <t>Комплект крышек для SHEL</t>
  </si>
  <si>
    <t>Механический стопор каретки</t>
  </si>
  <si>
    <t>Комплект трансформатора</t>
  </si>
  <si>
    <t>SPIDOKCE</t>
  </si>
  <si>
    <t>Кнопка</t>
  </si>
  <si>
    <t>TRA-S6.1025</t>
  </si>
  <si>
    <t>PPD0171R05.4540</t>
  </si>
  <si>
    <t>Держатель микропереключателей</t>
  </si>
  <si>
    <t>Защитный кожух</t>
  </si>
  <si>
    <t>BPA0331A.4565</t>
  </si>
  <si>
    <t>Рейка</t>
  </si>
  <si>
    <t>Тяга прямая</t>
  </si>
  <si>
    <t>Суппорт</t>
  </si>
  <si>
    <t>BMESCR01.4567</t>
  </si>
  <si>
    <t>Фиксатор натяжителя</t>
  </si>
  <si>
    <t>Тяга гнутая</t>
  </si>
  <si>
    <t>BMESDR01.4567</t>
  </si>
  <si>
    <t>Пластина фиксатора натяжителя</t>
  </si>
  <si>
    <t>Скоба крепления привода</t>
  </si>
  <si>
    <t>Каретка spido</t>
  </si>
  <si>
    <t>Преднатяжитель цепи Spido</t>
  </si>
  <si>
    <t>Комплект концевых выключателей PRSP04</t>
  </si>
  <si>
    <t>Комплект цепи</t>
  </si>
  <si>
    <t>F2AR.2201</t>
  </si>
  <si>
    <t>PMCC2T.4630</t>
  </si>
  <si>
    <t>PMD0152C.4610</t>
  </si>
  <si>
    <t>Кронштейн крепления рейки</t>
  </si>
  <si>
    <t>Пластина соединения рейки</t>
  </si>
  <si>
    <t>MP004.2601</t>
  </si>
  <si>
    <t>MP005.2601</t>
  </si>
  <si>
    <t>Распорка</t>
  </si>
  <si>
    <t>Кожух разблокировки</t>
  </si>
  <si>
    <t>PMCMMR01.8003</t>
  </si>
  <si>
    <t>Комплект сборки разблокировки</t>
  </si>
  <si>
    <t>BMG1275R07.45673</t>
  </si>
  <si>
    <t>BMG1276R07.45673</t>
  </si>
  <si>
    <t>PPD1279.45401</t>
  </si>
  <si>
    <t>Крышка корпуса съёмная</t>
  </si>
  <si>
    <t>Винт редуктора внутренний 330°</t>
  </si>
  <si>
    <t>Винт редуктора внешний 330°</t>
  </si>
  <si>
    <t>Ограничитель</t>
  </si>
  <si>
    <t>Набалдашник</t>
  </si>
  <si>
    <t>PPD1564R02.4540</t>
  </si>
  <si>
    <t>Упор</t>
  </si>
  <si>
    <t>Шнур полипропиленовый</t>
  </si>
  <si>
    <t>Кронштейн фиксации привода</t>
  </si>
  <si>
    <t>CA48.5320</t>
  </si>
  <si>
    <t>CA1390.5320</t>
  </si>
  <si>
    <t>Кабель заземления</t>
  </si>
  <si>
    <t>CA1391R01.5320</t>
  </si>
  <si>
    <t>Клин</t>
  </si>
  <si>
    <t>CA26A.5320</t>
  </si>
  <si>
    <t>Вал разблокировки в сборе</t>
  </si>
  <si>
    <t>Выходной вал</t>
  </si>
  <si>
    <t>Мотор в сборе</t>
  </si>
  <si>
    <t>Энкодер в сборе</t>
  </si>
  <si>
    <t>Крышки</t>
  </si>
  <si>
    <t>BMGSUAR07.45673</t>
  </si>
  <si>
    <t>Зажим</t>
  </si>
  <si>
    <t>Микровыключатель</t>
  </si>
  <si>
    <t>CMSU.5320</t>
  </si>
  <si>
    <t>V6X15B.5102</t>
  </si>
  <si>
    <t>Винт</t>
  </si>
  <si>
    <t>Вал разблокировки  в сборе</t>
  </si>
  <si>
    <t>PRSU03A</t>
  </si>
  <si>
    <t>Комплект электродвигателя</t>
  </si>
  <si>
    <t>Комплект микровыключателя</t>
  </si>
  <si>
    <t>PRSU03А</t>
  </si>
  <si>
    <t>Двигатель в сборе</t>
  </si>
  <si>
    <t>Вал разблокировки</t>
  </si>
  <si>
    <t>BMG0890R07.45673</t>
  </si>
  <si>
    <t>CA33.5320</t>
  </si>
  <si>
    <t>Кабель</t>
  </si>
  <si>
    <t>Колесо зубчатое</t>
  </si>
  <si>
    <t>PPD0604R02.4540</t>
  </si>
  <si>
    <t>Кожух защитный</t>
  </si>
  <si>
    <t>Перегородка</t>
  </si>
  <si>
    <t>Шестерня передаточная</t>
  </si>
  <si>
    <t>R12C.5120</t>
  </si>
  <si>
    <t>Шайба</t>
  </si>
  <si>
    <t>PMCPM.4630</t>
  </si>
  <si>
    <t>Шестерня винтовая</t>
  </si>
  <si>
    <t>Блок концевиков</t>
  </si>
  <si>
    <t>SPGAP10600</t>
  </si>
  <si>
    <t>Кронштейны концевые, комплект</t>
  </si>
  <si>
    <t>Монтажный комплект</t>
  </si>
  <si>
    <t>PPD0951B.4540</t>
  </si>
  <si>
    <t>CA1988.5320</t>
  </si>
  <si>
    <t>Личинка замка</t>
  </si>
  <si>
    <t>V4x5.5102</t>
  </si>
  <si>
    <t>PR10CHS</t>
  </si>
  <si>
    <t>Ключ</t>
  </si>
  <si>
    <t>RB400KCER10</t>
  </si>
  <si>
    <t>SPRBA3R10</t>
  </si>
  <si>
    <t>BMG0907R07.45673</t>
  </si>
  <si>
    <t>PMD1192R02.4610</t>
  </si>
  <si>
    <t>V5X10C.5102</t>
  </si>
  <si>
    <t>DAC7808.4525</t>
  </si>
  <si>
    <t>Диск</t>
  </si>
  <si>
    <t>RBA3/HS</t>
  </si>
  <si>
    <t>PRRB03D</t>
  </si>
  <si>
    <t>SPGM055500A</t>
  </si>
  <si>
    <t>PRRB02C</t>
  </si>
  <si>
    <t>PRRB03C</t>
  </si>
  <si>
    <t>SPMTG10100</t>
  </si>
  <si>
    <t>Ключ треугольный</t>
  </si>
  <si>
    <t>CA45.5320</t>
  </si>
  <si>
    <t>RBA4/А</t>
  </si>
  <si>
    <t>RD400KCER10</t>
  </si>
  <si>
    <t>PRRB05</t>
  </si>
  <si>
    <t>SPRBA4R10</t>
  </si>
  <si>
    <t>MICROI.1617</t>
  </si>
  <si>
    <t>PMDVSF2R10.4610</t>
  </si>
  <si>
    <t>Конденсатор</t>
  </si>
  <si>
    <t>V10X12A.5102</t>
  </si>
  <si>
    <t>CT200A.5320</t>
  </si>
  <si>
    <t>V6X12B.5102</t>
  </si>
  <si>
    <t>CFCS2R01.5320</t>
  </si>
  <si>
    <t>Корпус блока управления robo/thor</t>
  </si>
  <si>
    <t>Система разблокировки</t>
  </si>
  <si>
    <t>ROA15</t>
  </si>
  <si>
    <t>Штифт разблокиратора</t>
  </si>
  <si>
    <t>ТН1500КСЕ</t>
  </si>
  <si>
    <t>BMGTHAR07.45673</t>
  </si>
  <si>
    <t>Крышка корпуса боковая</t>
  </si>
  <si>
    <t>Лепесток разблокировки</t>
  </si>
  <si>
    <t>Рычаг замка разблокировки</t>
  </si>
  <si>
    <t>G6X50.5123</t>
  </si>
  <si>
    <t>Винт-шпилька</t>
  </si>
  <si>
    <t>PMD1861.4610</t>
  </si>
  <si>
    <t>V5X100.5102</t>
  </si>
  <si>
    <t>Винт корпуса двигателя</t>
  </si>
  <si>
    <t>V5X15-A.5102</t>
  </si>
  <si>
    <t>GOR-L1.5501</t>
  </si>
  <si>
    <t>GOR-M1.5501</t>
  </si>
  <si>
    <t>Прокладка под двигатель</t>
  </si>
  <si>
    <t>Штифт ротора</t>
  </si>
  <si>
    <t>THA15</t>
  </si>
  <si>
    <t>ТН1551</t>
  </si>
  <si>
    <t>PMD1625.4610</t>
  </si>
  <si>
    <t>V6X120.5102</t>
  </si>
  <si>
    <t>Колесо забчатое</t>
  </si>
  <si>
    <t>D6.5102</t>
  </si>
  <si>
    <t>Гайка</t>
  </si>
  <si>
    <t>ТН1561</t>
  </si>
  <si>
    <t>ТН2251</t>
  </si>
  <si>
    <t>THA6</t>
  </si>
  <si>
    <t>TRA105.1030</t>
  </si>
  <si>
    <t>ТН2261</t>
  </si>
  <si>
    <t>THA062</t>
  </si>
  <si>
    <t>BMG1247R07.45673</t>
  </si>
  <si>
    <t>BMG1250R07.45673</t>
  </si>
  <si>
    <t>BMG1251R07.45673</t>
  </si>
  <si>
    <t>CA1998.5320</t>
  </si>
  <si>
    <t>Проводка</t>
  </si>
  <si>
    <t>PMCPM2.4630</t>
  </si>
  <si>
    <t>Перегородка внутреннего вентилятора</t>
  </si>
  <si>
    <t>SPMTG05800</t>
  </si>
  <si>
    <t>PD0681A0000</t>
  </si>
  <si>
    <t>Фильтр сетевой</t>
  </si>
  <si>
    <t>Разъём</t>
  </si>
  <si>
    <t>Разъём энкодера</t>
  </si>
  <si>
    <t>F6,3AR.2201</t>
  </si>
  <si>
    <t>V6.3X25.5101</t>
  </si>
  <si>
    <t>D8.5110</t>
  </si>
  <si>
    <t>Гайка М8</t>
  </si>
  <si>
    <t>D8.5102</t>
  </si>
  <si>
    <t>VEN-1567.26252</t>
  </si>
  <si>
    <t>Вентилятор внутренний</t>
  </si>
  <si>
    <t>V6.3X19.5101</t>
  </si>
  <si>
    <t>DP006</t>
  </si>
  <si>
    <t>BMG1251A.4567</t>
  </si>
  <si>
    <t>PD0777A0002</t>
  </si>
  <si>
    <t>SB457A</t>
  </si>
  <si>
    <t>SPMTG05500</t>
  </si>
  <si>
    <t>SPMTG05600</t>
  </si>
  <si>
    <t>PD1353A0000</t>
  </si>
  <si>
    <t>BMG0911R07.45673</t>
  </si>
  <si>
    <t>PD1094A0000</t>
  </si>
  <si>
    <t>SPMTG09200</t>
  </si>
  <si>
    <t>Кронштейн микровыключателя</t>
  </si>
  <si>
    <t>Уголок</t>
  </si>
  <si>
    <t>PMD0774R02.4610</t>
  </si>
  <si>
    <t>Кронштейн редуктора правый</t>
  </si>
  <si>
    <t>PMD0775R02.4610</t>
  </si>
  <si>
    <t>Кронштейн редуктора левый</t>
  </si>
  <si>
    <t>Днище корпуса</t>
  </si>
  <si>
    <t>PMD0941.4610</t>
  </si>
  <si>
    <t>Микровыключатель проводной</t>
  </si>
  <si>
    <t>CA41.5320</t>
  </si>
  <si>
    <t>CA40R01.5320</t>
  </si>
  <si>
    <t>MP0036.2601</t>
  </si>
  <si>
    <t>Зажим для проводки</t>
  </si>
  <si>
    <t>PMCBE10.4630</t>
  </si>
  <si>
    <t>V10X30.5101</t>
  </si>
  <si>
    <t>D10B.5110</t>
  </si>
  <si>
    <t>Гайка М10</t>
  </si>
  <si>
    <t>D12.5110</t>
  </si>
  <si>
    <t>PD0499A3000</t>
  </si>
  <si>
    <t>PD0595A0000</t>
  </si>
  <si>
    <t>GOR054</t>
  </si>
  <si>
    <t>Кронштейн диодного моста</t>
  </si>
  <si>
    <t>PD0531A0000</t>
  </si>
  <si>
    <t>Боковая крышка</t>
  </si>
  <si>
    <t>CA0230A00</t>
  </si>
  <si>
    <t>SPLSM01000</t>
  </si>
  <si>
    <t>SPREG01100</t>
  </si>
  <si>
    <t>SPSLH001</t>
  </si>
  <si>
    <t>WINGOKCER01</t>
  </si>
  <si>
    <t>BPMW2A.4540</t>
  </si>
  <si>
    <t>Мотор WINGO в сборе</t>
  </si>
  <si>
    <t>Разблокировка WINGO в сборе</t>
  </si>
  <si>
    <t>"Червяк" WINGO в сборе</t>
  </si>
  <si>
    <t>Редуктор WINGO в сборе</t>
  </si>
  <si>
    <t>Втулка в сборе</t>
  </si>
  <si>
    <t>Механические упоры</t>
  </si>
  <si>
    <t>Крышки передние</t>
  </si>
  <si>
    <t>Крышки задние</t>
  </si>
  <si>
    <t>WG4024KCE</t>
  </si>
  <si>
    <t>PMD1095R02.4610</t>
  </si>
  <si>
    <t>Мотор  в сборе</t>
  </si>
  <si>
    <t>Редуктор в сборе</t>
  </si>
  <si>
    <t>PRTO06C</t>
  </si>
  <si>
    <t>GOR-E1.5501</t>
  </si>
  <si>
    <t xml:space="preserve">Штифт </t>
  </si>
  <si>
    <t>7U400A.0727</t>
  </si>
  <si>
    <t>Вилка задняя</t>
  </si>
  <si>
    <t>Коннектор "папа"</t>
  </si>
  <si>
    <t>MBA05</t>
  </si>
  <si>
    <t>Двигатель mb4005/6/15-mb5015/6 в сборе</t>
  </si>
  <si>
    <t>Редуктор mb4005/6/15/5015/16 в сборе</t>
  </si>
  <si>
    <t>"Червяк"  в сборе</t>
  </si>
  <si>
    <t>Разблокировка MOBY</t>
  </si>
  <si>
    <t>Концевик MOBY в сборе</t>
  </si>
  <si>
    <t>MB4605</t>
  </si>
  <si>
    <t>MBA05B</t>
  </si>
  <si>
    <t>PRMB03B</t>
  </si>
  <si>
    <t>Редуктор  в сборе</t>
  </si>
  <si>
    <t>МВ5015</t>
  </si>
  <si>
    <t>"Червяк" в сборе</t>
  </si>
  <si>
    <t>МВ4024</t>
  </si>
  <si>
    <t>PMD0477A.4610</t>
  </si>
  <si>
    <t>Кронштейн двигателя задний</t>
  </si>
  <si>
    <t>PMD0477.4610</t>
  </si>
  <si>
    <t>Кронштейн двигателя передний</t>
  </si>
  <si>
    <t>Редуктор mb4024/5024 в сборе</t>
  </si>
  <si>
    <t>ТО4605</t>
  </si>
  <si>
    <t>PMD1836R02.4610</t>
  </si>
  <si>
    <t>PMCS53.4630</t>
  </si>
  <si>
    <t>Планка</t>
  </si>
  <si>
    <t>Крышка задняя</t>
  </si>
  <si>
    <t>Микропереключатель</t>
  </si>
  <si>
    <t>Разблокировка TOONA</t>
  </si>
  <si>
    <t>PRTO02D</t>
  </si>
  <si>
    <t>"Червяк" TO4005/4024/4006 в сборе</t>
  </si>
  <si>
    <t>PRTO07</t>
  </si>
  <si>
    <t>PRTO04B</t>
  </si>
  <si>
    <t>PRTO06B</t>
  </si>
  <si>
    <t>Верхние крышки</t>
  </si>
  <si>
    <t>TO4006</t>
  </si>
  <si>
    <t>PMD1650R01.4610</t>
  </si>
  <si>
    <t>Вал</t>
  </si>
  <si>
    <t>ТО5015</t>
  </si>
  <si>
    <t>TO4605</t>
  </si>
  <si>
    <t>TO5605</t>
  </si>
  <si>
    <t>PRTO02E</t>
  </si>
  <si>
    <t>ТО4024</t>
  </si>
  <si>
    <t>PMD1655R04.4610</t>
  </si>
  <si>
    <t>ТО5024</t>
  </si>
  <si>
    <t>ТО7024</t>
  </si>
  <si>
    <t>PMD1633R01.4610</t>
  </si>
  <si>
    <t>Стопор</t>
  </si>
  <si>
    <t>PPD1593.4540</t>
  </si>
  <si>
    <t>PMD1640R03.4610</t>
  </si>
  <si>
    <t>Кронштейн задний</t>
  </si>
  <si>
    <t>PRTO06D</t>
  </si>
  <si>
    <t>PRTO02F</t>
  </si>
  <si>
    <t>SPMTG10000</t>
  </si>
  <si>
    <t>PRTO06E</t>
  </si>
  <si>
    <t>Крышка электродвигателя</t>
  </si>
  <si>
    <t>GOR15.5501</t>
  </si>
  <si>
    <t>PPD1710R01.4540</t>
  </si>
  <si>
    <t>PPD1709R02.4540</t>
  </si>
  <si>
    <t>Кронштейн фиксатора</t>
  </si>
  <si>
    <t>BMG1697MHR07.45673</t>
  </si>
  <si>
    <t>BMG1696MHR07.45673</t>
  </si>
  <si>
    <t>Рычаг ведущий</t>
  </si>
  <si>
    <t>Планка крепления блока управления</t>
  </si>
  <si>
    <t>Источник питания</t>
  </si>
  <si>
    <t>BMG1695MHR07.45673</t>
  </si>
  <si>
    <t>Короб верхний</t>
  </si>
  <si>
    <t>BMG1698MHR07.45673</t>
  </si>
  <si>
    <t>Рычаги</t>
  </si>
  <si>
    <t>SPCG013600</t>
  </si>
  <si>
    <t>SPWL1024001</t>
  </si>
  <si>
    <t>BMG1897R07.45673</t>
  </si>
  <si>
    <t>Пластина монтажная</t>
  </si>
  <si>
    <t>Корпус внутренний</t>
  </si>
  <si>
    <t>Пластина крепления привода</t>
  </si>
  <si>
    <t>Крышка корпуса нижняя</t>
  </si>
  <si>
    <t>PMD1921.4610</t>
  </si>
  <si>
    <t>Штифт с резьбой</t>
  </si>
  <si>
    <t>Замок разблокировки</t>
  </si>
  <si>
    <t>CT200B.5320</t>
  </si>
  <si>
    <t>CA1939.5320</t>
  </si>
  <si>
    <t>Кабель энкодера</t>
  </si>
  <si>
    <t>PD0561A0000</t>
  </si>
  <si>
    <t xml:space="preserve">Прокладка  </t>
  </si>
  <si>
    <t>CA2031.5320</t>
  </si>
  <si>
    <t>HKA1</t>
  </si>
  <si>
    <t>Кроштейн крепления</t>
  </si>
  <si>
    <t>Упоры механические</t>
  </si>
  <si>
    <t>Комплект шестеренок</t>
  </si>
  <si>
    <t>PRHK07</t>
  </si>
  <si>
    <t>Комплект разблокировки</t>
  </si>
  <si>
    <t>PR71CHS</t>
  </si>
  <si>
    <t>MGDC00800</t>
  </si>
  <si>
    <t>PRHK06HS</t>
  </si>
  <si>
    <t>РР7024</t>
  </si>
  <si>
    <t>BMG0738.45672</t>
  </si>
  <si>
    <t>PPD0727R04.4540</t>
  </si>
  <si>
    <t>Крышка верхняя</t>
  </si>
  <si>
    <t>PMCBR2.4630</t>
  </si>
  <si>
    <t>V6X100.5102</t>
  </si>
  <si>
    <t>CA1892.5320</t>
  </si>
  <si>
    <t>CA23.5320</t>
  </si>
  <si>
    <t>Крышка нижняя</t>
  </si>
  <si>
    <t>PRPP01</t>
  </si>
  <si>
    <t>Пластиковые элементы крепления</t>
  </si>
  <si>
    <t>Шарнирные рычаги</t>
  </si>
  <si>
    <t>Комплект шестернок</t>
  </si>
  <si>
    <t>BMGBR02.45672</t>
  </si>
  <si>
    <t>Корпус нижний</t>
  </si>
  <si>
    <t>Кольцо стопорное</t>
  </si>
  <si>
    <t>PMC66G.4630</t>
  </si>
  <si>
    <t>Шпонка</t>
  </si>
  <si>
    <t>M12V.1850</t>
  </si>
  <si>
    <t>Колодка соединительная</t>
  </si>
  <si>
    <t>10U400A.0727</t>
  </si>
  <si>
    <t>Основание привода</t>
  </si>
  <si>
    <t>PMD0755.46103</t>
  </si>
  <si>
    <t>Разблокировка HYPPO в сборе</t>
  </si>
  <si>
    <t>Концевики HYPPO в сборе</t>
  </si>
  <si>
    <t>Крышка корпуса редуктора HYPPO с разблокировкой</t>
  </si>
  <si>
    <t>PMDKI2.4610</t>
  </si>
  <si>
    <t>Двигатель HY7005 в сборе</t>
  </si>
  <si>
    <t>Рачаги</t>
  </si>
  <si>
    <t>BMGBR02.4567</t>
  </si>
  <si>
    <t>Корпус редуктора верхний</t>
  </si>
  <si>
    <t>PMDKI3.4610</t>
  </si>
  <si>
    <t>BMG2211R07.45673</t>
  </si>
  <si>
    <t>Крышка</t>
  </si>
  <si>
    <t>PPD2217R03.4540</t>
  </si>
  <si>
    <t>Корпус (внутренняя часть)</t>
  </si>
  <si>
    <t>PMD2220R02.4610</t>
  </si>
  <si>
    <t>Фланец под упоры</t>
  </si>
  <si>
    <t>PMD2222.4610</t>
  </si>
  <si>
    <t>Пластина</t>
  </si>
  <si>
    <t>CA2035.5320</t>
  </si>
  <si>
    <t>V8X55.5102</t>
  </si>
  <si>
    <t>Упоры</t>
  </si>
  <si>
    <t>Кронштейн крепления</t>
  </si>
  <si>
    <t>PD0942A3000</t>
  </si>
  <si>
    <t>PD0947A0000</t>
  </si>
  <si>
    <t>Прокладка редуктора</t>
  </si>
  <si>
    <t>PD0927A3001</t>
  </si>
  <si>
    <t>Нижний вкладыш</t>
  </si>
  <si>
    <t>PD0921A0001</t>
  </si>
  <si>
    <t>PD0946A0000</t>
  </si>
  <si>
    <t>Прокладка картера</t>
  </si>
  <si>
    <t>PD0929A3000</t>
  </si>
  <si>
    <t>PMD1607.4610</t>
  </si>
  <si>
    <t>PD0926B3000</t>
  </si>
  <si>
    <t>Фланец нижний</t>
  </si>
  <si>
    <t>PD0926A3000</t>
  </si>
  <si>
    <t>Фланец верхний</t>
  </si>
  <si>
    <t>PD1031A3000</t>
  </si>
  <si>
    <t>Профиль экструдированный</t>
  </si>
  <si>
    <t>GOR-002.5501</t>
  </si>
  <si>
    <t>SPAMG323A00</t>
  </si>
  <si>
    <t>SPTTN01</t>
  </si>
  <si>
    <t>SPAMG276A00A</t>
  </si>
  <si>
    <t>Передний кронштейн</t>
  </si>
  <si>
    <t>SPAMG206B00A</t>
  </si>
  <si>
    <t>Червяк в сборе</t>
  </si>
  <si>
    <t>SPAMG226B00</t>
  </si>
  <si>
    <t>Комплект рабочего штока</t>
  </si>
  <si>
    <t>SPTTN03</t>
  </si>
  <si>
    <t>Комплект передних колец</t>
  </si>
  <si>
    <t>X-METRO2024</t>
  </si>
  <si>
    <t>Корпус нижняя часть</t>
  </si>
  <si>
    <t>GOR24.5501</t>
  </si>
  <si>
    <t>PMD1329R02.4610</t>
  </si>
  <si>
    <t>CA12A.5320</t>
  </si>
  <si>
    <t>Рычаг</t>
  </si>
  <si>
    <t>R10A.5120</t>
  </si>
  <si>
    <t>D10A.5110</t>
  </si>
  <si>
    <t>PPD0788R01.4540</t>
  </si>
  <si>
    <t>V4.8X1901.5101</t>
  </si>
  <si>
    <t>GOR1.5501</t>
  </si>
  <si>
    <t>PRXM06</t>
  </si>
  <si>
    <t>PRXM02</t>
  </si>
  <si>
    <t>PRXM03</t>
  </si>
  <si>
    <t>PRXM01</t>
  </si>
  <si>
    <t>Двигатель+энкодер в сборе</t>
  </si>
  <si>
    <t>PRXM04</t>
  </si>
  <si>
    <t>PRXM07</t>
  </si>
  <si>
    <t>PRXM08</t>
  </si>
  <si>
    <t>Шестерня промежуточная</t>
  </si>
  <si>
    <t>X-METRO2124</t>
  </si>
  <si>
    <t>CA6A.5320</t>
  </si>
  <si>
    <t>МЕ3024R01</t>
  </si>
  <si>
    <t>BMG1936AR01.45672</t>
  </si>
  <si>
    <t>Корпус верхний</t>
  </si>
  <si>
    <t>V8X16A.5102</t>
  </si>
  <si>
    <t>R08B.5120</t>
  </si>
  <si>
    <t>PMD1951R01.4610</t>
  </si>
  <si>
    <t>PRME03AR01</t>
  </si>
  <si>
    <t>PRME02R01</t>
  </si>
  <si>
    <t>PRME06R01</t>
  </si>
  <si>
    <t>Комплект прокладок</t>
  </si>
  <si>
    <t>PRME05R01</t>
  </si>
  <si>
    <t>МЕ3010</t>
  </si>
  <si>
    <t>CA4.5320</t>
  </si>
  <si>
    <t>PMD1950R01.4610</t>
  </si>
  <si>
    <t>PRME01R01</t>
  </si>
  <si>
    <t>TOO3000R01</t>
  </si>
  <si>
    <t>PD0856A3002</t>
  </si>
  <si>
    <t>Верхняя крышка</t>
  </si>
  <si>
    <t>PD0793A3002</t>
  </si>
  <si>
    <t>PD0887A0000</t>
  </si>
  <si>
    <t>Пластиковая втулка</t>
  </si>
  <si>
    <t>PD0868A0002</t>
  </si>
  <si>
    <t>PD1659A0001</t>
  </si>
  <si>
    <t>V1/2X2-1/2</t>
  </si>
  <si>
    <t>D1/2</t>
  </si>
  <si>
    <t>Комплект задних крышек</t>
  </si>
  <si>
    <t>SPAMG208A01B</t>
  </si>
  <si>
    <t>Комплект кронштейнов</t>
  </si>
  <si>
    <t>Комплект ротора электродвигателя</t>
  </si>
  <si>
    <t>SPMTG08000B</t>
  </si>
  <si>
    <t>Комплект статора электродвигателя</t>
  </si>
  <si>
    <t>TOO4500R01</t>
  </si>
  <si>
    <t>Нижняя часть корпуса</t>
  </si>
  <si>
    <t>PD0857A3003</t>
  </si>
  <si>
    <t>X-Bar</t>
  </si>
  <si>
    <t>PMD1615.4610</t>
  </si>
  <si>
    <t>Пластина крепления элементов</t>
  </si>
  <si>
    <t>Пружина балансировочная</t>
  </si>
  <si>
    <t>PPD1609.4540</t>
  </si>
  <si>
    <t>Фиксатор для блока управления</t>
  </si>
  <si>
    <t>Втулка верхняя</t>
  </si>
  <si>
    <t>Втулка нижняя</t>
  </si>
  <si>
    <t>V10X25.5102</t>
  </si>
  <si>
    <t>D8A.5110</t>
  </si>
  <si>
    <t>R8.5120</t>
  </si>
  <si>
    <t>V8X25A.5102</t>
  </si>
  <si>
    <t>V10X50B.5102</t>
  </si>
  <si>
    <t>R10.5120</t>
  </si>
  <si>
    <t>Крышка разблокировки</t>
  </si>
  <si>
    <t>Корпус</t>
  </si>
  <si>
    <t>Крепление стрелы в сборе</t>
  </si>
  <si>
    <t>Редуктор X-BAR</t>
  </si>
  <si>
    <t>Комплект заглушек для стрелы</t>
  </si>
  <si>
    <t>GSP04800</t>
  </si>
  <si>
    <t>Комплект для установки фотоэлемента</t>
  </si>
  <si>
    <t>WIL-4</t>
  </si>
  <si>
    <t>PMD0004R07.4610</t>
  </si>
  <si>
    <t>PMCU15.4630</t>
  </si>
  <si>
    <t>Натяжитель</t>
  </si>
  <si>
    <t>Кронштейн крепления стрелы</t>
  </si>
  <si>
    <t>Пластина крепления стрелы</t>
  </si>
  <si>
    <t>Кронштейн крепления блока упр-я</t>
  </si>
  <si>
    <t>Личинка замка разблокировки</t>
  </si>
  <si>
    <t>GOR-014.5501</t>
  </si>
  <si>
    <t>Ключ трехугольный</t>
  </si>
  <si>
    <t>Корпус тумбы шлагбаума Wil4 в сборе</t>
  </si>
  <si>
    <t>Моторедуктор Wil4</t>
  </si>
  <si>
    <t>Вал разблокировки в сборе Wil</t>
  </si>
  <si>
    <t>BA3-A.4525</t>
  </si>
  <si>
    <t>Корпус блока управления в сборе</t>
  </si>
  <si>
    <t>Концевики</t>
  </si>
  <si>
    <t>Акссесуары стрелы</t>
  </si>
  <si>
    <t>WIL-6</t>
  </si>
  <si>
    <t>Моторедуктор Wil6</t>
  </si>
  <si>
    <t>Корпус тумбы шлагбаума Wil6 в сборе</t>
  </si>
  <si>
    <t>CA29R02.5320</t>
  </si>
  <si>
    <t>PMD0566R02.4610</t>
  </si>
  <si>
    <t>Эксцентрик разблокировки</t>
  </si>
  <si>
    <t>Рычаг разблокировки малый</t>
  </si>
  <si>
    <t>PMD0857.46103</t>
  </si>
  <si>
    <t>PMD0861.4610</t>
  </si>
  <si>
    <t>Коромысло</t>
  </si>
  <si>
    <t>Фланец</t>
  </si>
  <si>
    <t>PMD1057.4610</t>
  </si>
  <si>
    <t>PMD1058.4610</t>
  </si>
  <si>
    <t>Рачаг замка крышки верхней</t>
  </si>
  <si>
    <t>PPD0971R02.4540</t>
  </si>
  <si>
    <t>V12X50.5102</t>
  </si>
  <si>
    <t>V6X30.5102</t>
  </si>
  <si>
    <t>PMD1242.4610</t>
  </si>
  <si>
    <t>Наконечник заземления</t>
  </si>
  <si>
    <t>R28.5120</t>
  </si>
  <si>
    <t>CA43R02.5320</t>
  </si>
  <si>
    <t>Моторедуктор Signo3</t>
  </si>
  <si>
    <t>Ручка разблокировки в сборе</t>
  </si>
  <si>
    <t>Двигатель Signo3 в сборе</t>
  </si>
  <si>
    <t>Корпус тумбы шлагбаума Signo3/4 в сборе</t>
  </si>
  <si>
    <t>PRSI05A</t>
  </si>
  <si>
    <t>Комплект крепления</t>
  </si>
  <si>
    <t>Комплект заглушек</t>
  </si>
  <si>
    <t>PD1286A0001</t>
  </si>
  <si>
    <t>Боковая крышка тумбы</t>
  </si>
  <si>
    <t>PD1290A0000</t>
  </si>
  <si>
    <t>Пластина крепления редуктора</t>
  </si>
  <si>
    <t>PD1291A0000</t>
  </si>
  <si>
    <t>PD1380A0001</t>
  </si>
  <si>
    <t>Кронштейн крепления блока управления</t>
  </si>
  <si>
    <t>R12B.5120</t>
  </si>
  <si>
    <t>Крышка замка</t>
  </si>
  <si>
    <t>Заглушка фотоэлемента</t>
  </si>
  <si>
    <t>PD0575A0002</t>
  </si>
  <si>
    <t>D12B.5110</t>
  </si>
  <si>
    <t>CA0271A01</t>
  </si>
  <si>
    <t>Плата управления</t>
  </si>
  <si>
    <t>PD0535A0001</t>
  </si>
  <si>
    <t>Кронштейн блока управления</t>
  </si>
  <si>
    <t>SPAMG247B00</t>
  </si>
  <si>
    <t>SPCAB02400</t>
  </si>
  <si>
    <t>Тумба шлагбаума</t>
  </si>
  <si>
    <t>Корпус блока управления</t>
  </si>
  <si>
    <t>SPAMG197D00A</t>
  </si>
  <si>
    <t>Комплект крепления пружины</t>
  </si>
  <si>
    <t>SPWIDE0001A</t>
  </si>
  <si>
    <t>SPLSM01800A</t>
  </si>
  <si>
    <t>Концевые выключатели</t>
  </si>
  <si>
    <t>SPWIDE0002</t>
  </si>
  <si>
    <t>SPAMG247A00</t>
  </si>
  <si>
    <t>SPCAB02200</t>
  </si>
  <si>
    <t>PMD2115R02.4610</t>
  </si>
  <si>
    <t>PD0791A0000</t>
  </si>
  <si>
    <t>Пружина балансировки</t>
  </si>
  <si>
    <t>Подставка</t>
  </si>
  <si>
    <t>Подставка многофункциональная</t>
  </si>
  <si>
    <t>CA2242R01.5320</t>
  </si>
  <si>
    <t>CA2241.5320</t>
  </si>
  <si>
    <t>CA2240.5320</t>
  </si>
  <si>
    <t>CA2239.5320</t>
  </si>
  <si>
    <t>PMD2120R03.4610</t>
  </si>
  <si>
    <t>Крышка тумбы</t>
  </si>
  <si>
    <t>Личинка замка крышки</t>
  </si>
  <si>
    <t>CM-NG</t>
  </si>
  <si>
    <t>Язычок</t>
  </si>
  <si>
    <t>GSK008</t>
  </si>
  <si>
    <t>Клипса</t>
  </si>
  <si>
    <t>Сердечник замка разблокировки</t>
  </si>
  <si>
    <t>PPD2127.4540</t>
  </si>
  <si>
    <t>Сухарь</t>
  </si>
  <si>
    <t>Комплект пружины</t>
  </si>
  <si>
    <t>SPAMG087A00A</t>
  </si>
  <si>
    <t>SPAMG118A00A</t>
  </si>
  <si>
    <t>SPAMG121A00</t>
  </si>
  <si>
    <t>SPBAR0001</t>
  </si>
  <si>
    <t>Комплект для крепления стрелы</t>
  </si>
  <si>
    <t>SPAMG165A00B</t>
  </si>
  <si>
    <t>Комплект концевого выключателя</t>
  </si>
  <si>
    <t>PD1272A0000</t>
  </si>
  <si>
    <t>PD1276A0003</t>
  </si>
  <si>
    <t>PD1277A0000</t>
  </si>
  <si>
    <t>PMD1611.4610</t>
  </si>
  <si>
    <t>PPD1660R01.4540</t>
  </si>
  <si>
    <t>PD1386A0000</t>
  </si>
  <si>
    <t>SPAMG248A00</t>
  </si>
  <si>
    <t>SPMTG09500</t>
  </si>
  <si>
    <t>SPCAB02000</t>
  </si>
  <si>
    <t>SPAMG253A00</t>
  </si>
  <si>
    <t>Комплект коромысла</t>
  </si>
  <si>
    <t>SPWIDE0001</t>
  </si>
  <si>
    <t>SPLSM01700A</t>
  </si>
  <si>
    <t>SPAMG248A00B</t>
  </si>
  <si>
    <t xml:space="preserve">Кронштейн  </t>
  </si>
  <si>
    <t>SPAMG119A00A</t>
  </si>
  <si>
    <t>PMD2249.4610</t>
  </si>
  <si>
    <t>PMCTSD14.4630</t>
  </si>
  <si>
    <t>SPAMG099A00</t>
  </si>
  <si>
    <t>PMD2148R02.4610</t>
  </si>
  <si>
    <t>PMD2153R03.4610</t>
  </si>
  <si>
    <t>DPRO500</t>
  </si>
  <si>
    <t>Блок управления DPRO500</t>
  </si>
  <si>
    <t>Комплект для распашных ворот 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OVIEW (1шт.)</t>
  </si>
  <si>
    <t>Для сбаланс. ворот 
площадью 10м²-15м²
Инт. 50%
Высокоскоростной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</si>
  <si>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</si>
  <si>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</si>
  <si>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</si>
  <si>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</si>
  <si>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</si>
  <si>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</si>
  <si>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SUMO</t>
  </si>
  <si>
    <t>SPTTN02</t>
  </si>
  <si>
    <t>E FIT M 817 BD</t>
  </si>
  <si>
    <t>E FIT M 1517 BD</t>
  </si>
  <si>
    <t>E FIT M 3017 BD</t>
  </si>
  <si>
    <t>E FIT M 4012 BD</t>
  </si>
  <si>
    <t>E FIT M 5012 BD</t>
  </si>
  <si>
    <t>KP101</t>
  </si>
  <si>
    <t>KP102</t>
  </si>
  <si>
    <t>KP103</t>
  </si>
  <si>
    <t>Корпус однокнопочной панели управления</t>
  </si>
  <si>
    <t>Корпус двухкнопочной панели управления</t>
  </si>
  <si>
    <t>Корпус трехкнопочной панели управления</t>
  </si>
  <si>
    <t>SB-7R</t>
  </si>
  <si>
    <t>SB-7G</t>
  </si>
  <si>
    <t>Кнопка красная "Стоп"</t>
  </si>
  <si>
    <t>Кнопка зеленая "Старт"</t>
  </si>
  <si>
    <t>525.40001</t>
  </si>
  <si>
    <t>Комплект шестерней</t>
  </si>
  <si>
    <t>513.15200</t>
  </si>
  <si>
    <t>513.24200</t>
  </si>
  <si>
    <t>XBACT3</t>
  </si>
  <si>
    <t>XBACT6</t>
  </si>
  <si>
    <t>XBACT3KIT10</t>
  </si>
  <si>
    <t>XBACT6KIT10</t>
  </si>
  <si>
    <t>GATE&amp;DOOR</t>
  </si>
  <si>
    <t>Комплект для распашных ворот WG3524HSBDKIT. Состав комплекта: Привод WG3524HS - 2 шт, блок управления МС824H - 1 шт, приемник OXIBD - 1 шт.; пульт ON3EBD - 2 шт;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</si>
  <si>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</si>
  <si>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</si>
  <si>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</si>
  <si>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Комплект для распашных ворот WINGO4BDKCE. Состав комплекта: привод WG4000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</si>
  <si>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</si>
  <si>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</si>
  <si>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PROVIEWWINGO5BDKCE</t>
  </si>
  <si>
    <t>Комплект для распашных ворот TTN3724HSBDKIT. Состав комплекта: привод TTN3724HS (2 шт.), приёмник OXIBD (1 шт.),
Пульт управления ON3EBD (2 шт.), Блок управления
MC824H (1 шт.)</t>
  </si>
  <si>
    <t>Комплект для распашных ворот TO4016PBDKIT. Состав комплекта: привод TO4016P (2 шт.), приёмник OXIBD (1 шт.),
Пульт управления ON3EBD (2 шт.), Блок управления MC800</t>
  </si>
  <si>
    <t>Комплект для распашных ворот TO4016PPLA16BDKIT. Состав комплекта: привод TO4016P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</si>
  <si>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ON3EBD (2 шт.), Блок управления MC800</t>
  </si>
  <si>
    <t>Комплект для распашных ворот TO5016PPLA16BDKIT. Состав комплекта: привод TO5016P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</si>
  <si>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ON3EBD (2 шт.), Блок управления
MC824H (1 шт.)</t>
  </si>
  <si>
    <t>Комплект для распашных ворот TO6024HSBDKIT. Состав комплекта: привод TO6024HS (2 шт.), приёмник OXIBD (1 шт.),
Пульт управления ON3EBD (2 шт.), Блок управления
MC824H (1 шт.)</t>
  </si>
  <si>
    <t>Комплект для распашных ворот TO7024BDKIT. Состав комплекта: привод TO7024 (2 шт.), приёмник OXIBD (1 шт.), Пульт управления ON3EBD (2 шт.), Блок управления MC824H (1 шт.)</t>
  </si>
  <si>
    <t>Комплект для распашных ворот HKHSBDKIT. Состав комплекта: привод HK7024HS (1 шт.), привод HK7224HS (1 шт.), приёмник OXIBD (1 шт.), Пульт управления ON3EBD (2 шт.)</t>
  </si>
  <si>
    <t>Комплект для распашных ворот HY7005BDKIT. Состав комплекта: привод HY7005 (2 шт.), приёмник OXIBD (1 шт.), Пульт управления ON3EBD (2 шт.), Блок управления MC800 (1 шт.)</t>
  </si>
  <si>
    <t>АКСЕССУАРЫ ПРИВОДОВ ДЛЯ РАСПАШНЫХ ВОРОТ</t>
  </si>
  <si>
    <t>PROVIEWRD400KCE</t>
  </si>
  <si>
    <t>Комплект для откатных ворот RB250HSBDKIT. Состав комплекта: Привод RB250HS - 1 шт, приемник OXIBD - 1 шт; пульт ON3EBD - 2 шт;</t>
  </si>
  <si>
    <t>Комплект для откатных ворот RB500HSBDKIT. Состав комплекта: Привод RB500HS - 1 шт, приемник OXIBD - 1 шт; пульт ON3EBD - 2 шт;</t>
  </si>
  <si>
    <t xml:space="preserve">Комплект для откатных ворот RB600BDKIT. Состав комплекта: Привод RB600 - 1 шт, приемник OXIBD - 1 шт; пульт ON3EBD- 2 шт; </t>
  </si>
  <si>
    <t xml:space="preserve">Комплект для откатных ворот RB1000BDKIT. Состав комплекта: Привод RB1000 - 1 шт, приемник OXIBD - 1 шт; пульт ON3EBD - 2 шт; </t>
  </si>
  <si>
    <t>Комплект для откатных ворот RUN1200HSBDKIT. Состав комплекта: Привод RUN1200HS - 1 шт, приемник OXIBD - 1 шт; пульт ON3EBD - 2 шт;</t>
  </si>
  <si>
    <t>Комплект для откатных ворот RUN1500BDKIT. Состав комплекта: Привод RUN1500 - 1 шт, приемник OXIBD - 1 шт; пульт ON3EBD - 2 шт;</t>
  </si>
  <si>
    <t>RUN1800BDKIT</t>
  </si>
  <si>
    <t>Комплект для откатных ворот RUN1800BDKIT. Состав комплекта: Привод RUN1800 - 1 шт, приемник OXIBD - 1 шт; пульт ON3EBD - 2 шт;</t>
  </si>
  <si>
    <t>АКСЕССУАРЫ ПРИВОДОВ ДЛЯ ОТКАТНЫХ ВОРОТ</t>
  </si>
  <si>
    <t>ROA6KIT10</t>
  </si>
  <si>
    <t>ROA6KIT50</t>
  </si>
  <si>
    <t>ROA6KIT100</t>
  </si>
  <si>
    <t>ROA8KIT10</t>
  </si>
  <si>
    <t>ROA8KIT50</t>
  </si>
  <si>
    <t>ШЛАГБАУМЫ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</si>
  <si>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</si>
  <si>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</t>
  </si>
  <si>
    <t>АКСЕССУАРЫ ДЛЯ ШЛАГБАУМОВ</t>
  </si>
  <si>
    <t>АКСЕССУАРЫ ПРИВОДОВ ДЛЯ СЕКЦИОННЫХ ГАРАЖНЫХ ВОРОТ</t>
  </si>
  <si>
    <t>АКСЕССУАРЫ</t>
  </si>
  <si>
    <t>EPSKIT10</t>
  </si>
  <si>
    <t>EPSBKIT10</t>
  </si>
  <si>
    <t>EPMKIT10</t>
  </si>
  <si>
    <t>EPMBKIT10</t>
  </si>
  <si>
    <t>БЛОКИ УПРАВЛЕНИЯ</t>
  </si>
  <si>
    <t>РАДИОУПРАВЛЕНИЕ FLO-FLOR</t>
  </si>
  <si>
    <t>РАДИОУПРАВЛЕНИЕ INTI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</si>
  <si>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</si>
  <si>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</si>
  <si>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</si>
  <si>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</si>
  <si>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</si>
  <si>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</si>
  <si>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</si>
  <si>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PROVIEW</t>
  </si>
  <si>
    <t>Блок программирования, управления и диагностики серия PRO PROVIEW</t>
  </si>
  <si>
    <t>РАДИОУПРАВЛЕНИЕ SMILO</t>
  </si>
  <si>
    <t>СОЛНЦЕЗАЩИТА</t>
  </si>
  <si>
    <t>ВНУТРИВАЛЬНЫЕ ПРИВОДЫ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</si>
  <si>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</si>
  <si>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</si>
  <si>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</si>
  <si>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</si>
  <si>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</si>
  <si>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</si>
  <si>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EDGE MI 1020 AC, 10Нм, 20 об/мин, радио+сухой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</si>
  <si>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</si>
  <si>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</si>
  <si>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Внутривальный привод E EDGE MI 332 AC, 3Нм, 32 об/мин, радио+сухой контакт, 100-240 В, размер M - 45мм</t>
  </si>
  <si>
    <t>E EDGE MI 332 AC BD</t>
  </si>
  <si>
    <t>Внутривальный привод E EDGE MI 332 AC, 3Нм, 32 об/мин, радио BD+сухой контакт, 100-240 В, размер M - 45мм</t>
  </si>
  <si>
    <t>Внутривальный привод E EDGE MI 632 AC, 6Нм, 32 об/мин, радио+сухой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</si>
  <si>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</si>
  <si>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</si>
  <si>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Внутривальный привод E EDGE SI 1020 AC, 10Нм, 20 об/мин, радио+сухой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</si>
  <si>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</si>
  <si>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</si>
  <si>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Внутривальный привод E EDGE SI 332 AC, 3Нм, 32 об/мин, радио+сухой контакт, 100-240 В, размер S - 35мм</t>
  </si>
  <si>
    <t>E EDGE SI 332 AC BD</t>
  </si>
  <si>
    <t>Внутривальный привод E EDGE SI 332 AC, 3Нм, 32 об/мин, радио BD+сухой контакт, 100-240 В, размер S - 35мм</t>
  </si>
  <si>
    <t>Внутривальный привод E EDGE SI 620 AC, 6Нм, 20 об/мин, радио+сухой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</si>
  <si>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</si>
  <si>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</si>
  <si>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Внутривальный привод E EDGE SS 332 AC, 3Нм, 32 об/мин, радио+сухой контакт, 100-240 В. Для Зебра и Шангри-Ла, размер S - 35мм</t>
  </si>
  <si>
    <t>Внутривальный привод E EDGE SS 620 AC, 6Нм, 20 об/мин, радио+сухой контакт, 100-240 В. Для Зебра и Шангри-Ла, размер S - 35мм</t>
  </si>
  <si>
    <t>Внутривальный привод E EDGE SV 332 AC, 3Нм, 32 об/мин, радио+сухой контакт, 100-240 В. Для жалюзи, размер S - 35мм</t>
  </si>
  <si>
    <t>Внутривальный привод E EDGE SV 620 AC, 6Нм, 20 об/мин, радио+сухой контакт, 100-240 В. Для жалюзи,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</si>
  <si>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</si>
  <si>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</si>
  <si>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</si>
  <si>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</si>
  <si>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</si>
  <si>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</si>
  <si>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</si>
  <si>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</si>
  <si>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</si>
  <si>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E FIT MHT 5012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</si>
  <si>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</si>
  <si>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</si>
  <si>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</si>
  <si>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</si>
  <si>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</si>
  <si>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</si>
  <si>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</si>
  <si>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</si>
  <si>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</si>
  <si>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</si>
  <si>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</si>
  <si>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</si>
  <si>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</si>
  <si>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</si>
  <si>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</si>
  <si>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</si>
  <si>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</si>
  <si>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</si>
  <si>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</si>
  <si>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</si>
  <si>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</si>
  <si>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MAT LT 10012, 100Нм, 12 об/мин, радио+TTBUS, датчик препятствия, энкодер, для маркиз, размер L - 58мм</t>
  </si>
  <si>
    <t>Внутривальный привод E MAT LT 12012, 120Нм, 12 об/мин, радио+TTBUS, датчик препятствия, энкодер, для маркиз, размер L - 58мм</t>
  </si>
  <si>
    <t>Внутривальный привод E MAT LT 5517, 55Нм, 17 об/мин, радио+TTBUS, датчик препятствия, энкодер, для маркиз, размер L - 58мм</t>
  </si>
  <si>
    <t>Внутривальный привод E MAT LT 6517, 65Нм, 17 об/мин, радио+TTBUS, датчик препятствия, энкодер, для маркиз, размер L - 58мм</t>
  </si>
  <si>
    <t>Внутривальный привод E MAT LT 7517, 75Нм, 17 об/мин, радио+TTBUS, датчик препятствия, энкодер, для маркиз, размер L - 58мм</t>
  </si>
  <si>
    <t>Внутривальный привод E MAT LT 8012, 80Нм, 12 об/мин, радио+TTBUS, датчик препятствия, энкодер, для маркиз, размер L - 58мм</t>
  </si>
  <si>
    <t>Внутривальный привод E MAT MT 1026, 10Нм, 26 об/мин, радио+TTBUS, датчик препятствия, энкодер, для маркиз, рулонок, ZIP, размер M - 45мм</t>
  </si>
  <si>
    <t>Внутривальный привод E MAT MT 1517, 15Нм, 17 об/мин, радио+TTBUS, датчик препятствия, энкодер, для маркиз, рулонок, ZIP, размер M - 45мм</t>
  </si>
  <si>
    <t>Внутривальный привод E MAT MT 3017, 30Нм, 17 об/мин, радио+TTBUS, датчик препятствия, энкодер, для маркиз, рулонок, ZIP, размер M - 45мм</t>
  </si>
  <si>
    <t>Внутривальный привод E MAT MT 4012, 40Нм, 12 об/мин, радио+TTBUS, датчик препятствия, энкодер, для маркиз, рулонок, ZIP, размер M - 45мм</t>
  </si>
  <si>
    <t>Внутривальный привод E MAT MT 426, 40Нм, 12 об/мин, радио+TTBUS, датчик препятствия, энкодер, для рулонок, ZIP, размер M - 45мм</t>
  </si>
  <si>
    <t>Внутривальный привод E MAT MT 5012, 50Нм, 12 об/мин, радио+TTBUS, датчик препятствия, энкодер, для маркиз,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</si>
  <si>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</si>
  <si>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</si>
  <si>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</si>
  <si>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</si>
  <si>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</si>
  <si>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</si>
  <si>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</si>
  <si>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</si>
  <si>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</si>
  <si>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</si>
  <si>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</si>
  <si>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</si>
  <si>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</si>
  <si>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</si>
  <si>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</si>
  <si>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</si>
  <si>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</si>
  <si>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</si>
  <si>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</si>
  <si>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</si>
  <si>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</si>
  <si>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</si>
  <si>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</si>
  <si>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</si>
  <si>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</si>
  <si>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</si>
  <si>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</si>
  <si>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</si>
  <si>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</si>
  <si>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</si>
  <si>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</si>
  <si>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</si>
  <si>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</si>
  <si>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</si>
  <si>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</si>
  <si>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</si>
  <si>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</si>
  <si>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</si>
  <si>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</si>
  <si>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</si>
  <si>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</si>
  <si>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</si>
  <si>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</si>
  <si>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</si>
  <si>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</si>
  <si>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</si>
  <si>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</si>
  <si>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</si>
  <si>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</si>
  <si>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</si>
  <si>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</si>
  <si>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</si>
  <si>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</si>
  <si>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</si>
  <si>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</si>
  <si>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</si>
  <si>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</si>
  <si>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</si>
  <si>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</si>
  <si>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</si>
  <si>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</si>
  <si>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</si>
  <si>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</si>
  <si>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</si>
  <si>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</si>
  <si>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 15012</t>
  </si>
  <si>
    <t>Внутривальный привод E XL 15012, 150 Нм, 12 об/мин, диам. 90мм, мех. концевики, универсальный</t>
  </si>
  <si>
    <t>E XL 18012</t>
  </si>
  <si>
    <t>Внутривальный привод E XL 18012, 180 Нм, 12 об/мин, диам. 90мм, мех. концевики, универсальный</t>
  </si>
  <si>
    <t>Внутривальный привод E XL 23012, 230 Нм, 12 об/мин, диам. 90мм, мех. концевики, универсальный</t>
  </si>
  <si>
    <t>Внутривальный привод E XL 30012, 300 Нм, 12 об/мин, диам. 90мм, мех. концевики, универсальный</t>
  </si>
  <si>
    <t>E XLH 12012</t>
  </si>
  <si>
    <t>Внутривальный привод E XLH 12012, 120 Нм, 12 об/мин, диам. 90мм, мех. концевики, АРУ, универсальный</t>
  </si>
  <si>
    <t>E XLH 15012</t>
  </si>
  <si>
    <t>Внутривальный привод E XLH 15012, 150 Нм, 12 об/мин, диам. 90мм, мех. концевики, АРУ, универсальный</t>
  </si>
  <si>
    <t>E XLH 18012</t>
  </si>
  <si>
    <t>Внутривальный привод E XLH 18012, 180 Нм, 12 об/мин, диам. 90мм, мех. концевики, АРУ, универсальный</t>
  </si>
  <si>
    <t>Внутривальный привод E XLH 23012, 230 Нм, 12 об/мин, диам. 90мм, мех. концевики, АРУ, универсальный</t>
  </si>
  <si>
    <t>Внутривальный привод E XLH 30012, 300 Нм, 12 об/мин, диам. 90мм, мех. концевики, АРУ, универсальный</t>
  </si>
  <si>
    <t>ОСНАЩЕНИЕ ДЛЯ БИОКЛИМАТИЧЕСКИХ ПЕРГОЛ</t>
  </si>
  <si>
    <t>PATIO1515</t>
  </si>
  <si>
    <t>Линейный привод PATIO1515 1500 N 24В, для пергол с поворотными ламелями</t>
  </si>
  <si>
    <t>PATIOCONTROL</t>
  </si>
  <si>
    <t>Блок управления PATIOCONTROL 24В, для привода PATIO1515</t>
  </si>
  <si>
    <t>PATIOKIT1515</t>
  </si>
  <si>
    <t>Набор PATIOKIT1515 для автоматизации пергол с поворотными ламелями (привод PATIO1515, управление PATIOCONTROL, датчика температуры PATIOSENSORT)</t>
  </si>
  <si>
    <t>PATIOLPS240</t>
  </si>
  <si>
    <t xml:space="preserve">Блок питания PATIOLPS240, 240Вт, для привода PATIO1515 </t>
  </si>
  <si>
    <t>PATIOSENSORT</t>
  </si>
  <si>
    <t>Датчик температуры PATIOSENSORT для блока управления PatioControl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</si>
  <si>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</si>
  <si>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</si>
  <si>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</si>
  <si>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</si>
  <si>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</si>
  <si>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</si>
  <si>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</si>
  <si>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</si>
  <si>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</si>
  <si>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</si>
  <si>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</si>
  <si>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</si>
  <si>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</si>
  <si>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</si>
  <si>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</si>
  <si>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</si>
  <si>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</si>
  <si>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</si>
  <si>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</si>
  <si>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</si>
  <si>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</si>
  <si>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</si>
  <si>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</si>
  <si>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</si>
  <si>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</si>
  <si>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</si>
  <si>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</si>
  <si>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</si>
  <si>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</si>
  <si>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</si>
  <si>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</si>
  <si>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</si>
  <si>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</si>
  <si>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</si>
  <si>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</si>
  <si>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</si>
  <si>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</si>
  <si>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</si>
  <si>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</si>
  <si>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</si>
  <si>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</si>
  <si>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</si>
  <si>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</si>
  <si>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</si>
  <si>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</si>
  <si>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</si>
  <si>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</si>
  <si>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</si>
  <si>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</si>
  <si>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</si>
  <si>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</si>
  <si>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</si>
  <si>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</si>
  <si>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</si>
  <si>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</si>
  <si>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</si>
  <si>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</si>
  <si>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</si>
  <si>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</si>
  <si>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</si>
  <si>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</si>
  <si>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</si>
  <si>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</si>
  <si>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</si>
  <si>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</si>
  <si>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</si>
  <si>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</si>
  <si>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</si>
  <si>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</si>
  <si>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</si>
  <si>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</si>
  <si>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</si>
  <si>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</si>
  <si>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</si>
  <si>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</si>
  <si>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</si>
  <si>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</si>
  <si>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</si>
  <si>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</si>
  <si>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</si>
  <si>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</si>
  <si>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</si>
  <si>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</si>
  <si>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</si>
  <si>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</si>
  <si>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</si>
  <si>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</si>
  <si>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</si>
  <si>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</si>
  <si>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</si>
  <si>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</si>
  <si>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</si>
  <si>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</si>
  <si>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</si>
  <si>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</si>
  <si>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</si>
  <si>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</si>
  <si>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</si>
  <si>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</si>
  <si>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</si>
  <si>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</si>
  <si>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</si>
  <si>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</si>
  <si>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</si>
  <si>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</si>
  <si>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</si>
  <si>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</si>
  <si>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</si>
  <si>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</si>
  <si>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</si>
  <si>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</si>
  <si>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</si>
  <si>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</si>
  <si>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</si>
  <si>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</si>
  <si>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</si>
  <si>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</si>
  <si>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</si>
  <si>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</si>
  <si>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</si>
  <si>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</si>
  <si>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</si>
  <si>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</si>
  <si>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</si>
  <si>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</si>
  <si>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</si>
  <si>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</si>
  <si>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</si>
  <si>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</si>
  <si>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</si>
  <si>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</si>
  <si>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</si>
  <si>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</si>
  <si>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</si>
  <si>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</si>
  <si>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</si>
  <si>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</si>
  <si>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Крепление квадратный штифт 10мм + скоба, для приводов S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</si>
  <si>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</si>
  <si>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</si>
  <si>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</si>
  <si>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</si>
  <si>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</si>
  <si>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</si>
  <si>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</si>
  <si>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</si>
  <si>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</si>
  <si>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</si>
  <si>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</si>
  <si>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</si>
  <si>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</si>
  <si>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</si>
  <si>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</si>
  <si>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</si>
  <si>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</si>
  <si>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</si>
  <si>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</si>
  <si>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</si>
  <si>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</si>
  <si>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</si>
  <si>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</si>
  <si>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</si>
  <si>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</si>
  <si>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</si>
  <si>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</si>
  <si>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</si>
  <si>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</si>
  <si>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</si>
  <si>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</si>
  <si>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</si>
  <si>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</si>
  <si>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</si>
  <si>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</si>
  <si>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</si>
  <si>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</si>
  <si>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</si>
  <si>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</si>
  <si>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</si>
  <si>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</si>
  <si>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</si>
  <si>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</si>
  <si>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</si>
  <si>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</si>
  <si>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</si>
  <si>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</si>
  <si>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</si>
  <si>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</si>
  <si>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</si>
  <si>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</si>
  <si>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</si>
  <si>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</si>
  <si>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</si>
  <si>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</si>
  <si>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</si>
  <si>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</si>
  <si>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</si>
  <si>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</si>
  <si>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</si>
  <si>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</si>
  <si>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</si>
  <si>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</si>
  <si>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</si>
  <si>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</si>
  <si>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</si>
  <si>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</si>
  <si>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</si>
  <si>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</si>
  <si>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</si>
  <si>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</si>
  <si>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</si>
  <si>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</si>
  <si>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</si>
  <si>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</si>
  <si>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</si>
  <si>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</si>
  <si>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</si>
  <si>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</si>
  <si>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</si>
  <si>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</si>
  <si>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</si>
  <si>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</si>
  <si>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</si>
  <si>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</si>
  <si>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</si>
  <si>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</si>
  <si>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</si>
  <si>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</si>
  <si>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</si>
  <si>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</si>
  <si>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</si>
  <si>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</si>
  <si>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</si>
  <si>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</si>
  <si>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</si>
  <si>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</si>
  <si>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</si>
  <si>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</si>
  <si>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</si>
  <si>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</si>
  <si>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</si>
  <si>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</si>
  <si>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</si>
  <si>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</si>
  <si>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</si>
  <si>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</si>
  <si>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</si>
  <si>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</si>
  <si>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</si>
  <si>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</si>
  <si>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</si>
  <si>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</si>
  <si>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</si>
  <si>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</si>
  <si>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</si>
  <si>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</si>
  <si>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</si>
  <si>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</si>
  <si>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</si>
  <si>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</si>
  <si>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</si>
  <si>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</si>
  <si>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</si>
  <si>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</si>
  <si>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</si>
  <si>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</si>
  <si>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</si>
  <si>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</si>
  <si>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</si>
  <si>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</si>
  <si>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</si>
  <si>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</si>
  <si>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</si>
  <si>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</si>
  <si>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</si>
  <si>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</si>
  <si>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</si>
  <si>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</si>
  <si>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</si>
  <si>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</si>
  <si>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</si>
  <si>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</si>
  <si>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</si>
  <si>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</si>
  <si>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</si>
  <si>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</si>
  <si>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</si>
  <si>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</si>
  <si>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</si>
  <si>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</si>
  <si>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</si>
  <si>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</si>
  <si>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</si>
  <si>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</si>
  <si>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</si>
  <si>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</si>
  <si>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</si>
  <si>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</si>
  <si>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</si>
  <si>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</si>
  <si>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</si>
  <si>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</si>
  <si>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</si>
  <si>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</si>
  <si>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</si>
  <si>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</si>
  <si>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</si>
  <si>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</si>
  <si>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</si>
  <si>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</si>
  <si>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</si>
  <si>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</si>
  <si>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</si>
  <si>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</si>
  <si>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</si>
  <si>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КОМПЛЕКТЫ КАРНИЗОВ ДЛЯ ШТОР</t>
  </si>
  <si>
    <t>ERACT3KIT1</t>
  </si>
  <si>
    <t>Комплект для автоматизации одной шторы до 3,14м. Состав: Привод ETRACKEDGE185 (1 шт.), Карниз алюминиевый 3 метра XBACT3 (1 шт.), Зубчатый ремень СN-TB6250  (1 шт), Каретка для прямого карниза CN-MC10390TB10021KIT (2 шт.), Стоп ведущей каретки CN-CT75010150 (2 шт.), Бегунок с вращающейся серьгой CN-CR75010830 (30 шт.), Заглушка AMG257A00 (2 шт.), Кронштейн для крепления на стену 250 мм PLA250 (5 шт.), Крепление потолочное/кронштейн, круглая скоба CN-CB75010350 (5 шт.), Пульт ERA MiniWay MW1 (1 шт.)</t>
  </si>
  <si>
    <t>ERACT3KIT2</t>
  </si>
  <si>
    <t>Комплект для автоматизации двух штор до 3,14м каждая. Состав: Привод ETRACKEDGE185 (2 шт.), Карниз алюминиевый 3 метра. XBACT3 (2 шт.), Зубчатый ремень СN-TB6250  (2 шт), Каретка для прямого карниза CN-MC10390TB10021KIT (4 шт.), Стоп ведущей каретки CN-CT75010150 (4 шт.), Бегунок с вращающейся серьгой CN-CR75010830 (60 шт.), Заглушка AMG257A00 (4 шт.), Кронштейн для крепления на стену 250 мм PLA250 (5 шт.), Крепление потолочное/кронштейн, круглая скоба CN-CB75010350 (10 шт.), Пульт ERA MiniWay MW2 (1 шт.)</t>
  </si>
  <si>
    <t>ERACT6KIT1</t>
  </si>
  <si>
    <t>Комплект для автоматизации одной шторы до 6,14м. Состав: Привод ETRACKEDGE185 (1 шт.), Карниз алюминиевый 3 метра XBACT3 (2 шт.), Соединительная пластина CN-CT75010351 (1 шт.), Зубчатый ремень СN-TB12250  (1 шт), Каретка для прямого карниза CN-MC10390TB10021KIT (2 шт.), Стоп ведущей каретки CN-CT75010150 (2 шт.), Бегунок с вращающейся серьгой CN-CR75010830 (60 шт.), Заглушка AMG257A00 (2 шт.), Кронштейн для крепления на стену 250 мм PLA250 (10 шт.), Крепление потолочное/кронштейн, круглая скоба CN-CB75010350 (10 шт.), Пульт ERA MiniWay MW1 (1 шт.)</t>
  </si>
  <si>
    <t>ERACT6KIT2</t>
  </si>
  <si>
    <t>Комплект для автоматизации двух штор до 6,14м каждая. Состав: Привод ETRACKEDGE185 (2 шт.), Карниз алюминиевый 3 метра XBACT3 (4 шт.), Соединительная пластина CN-CT75010351 (2 шт.), Зубчатый ремень СN-TB12250  (2 шт), Каретка для прямого карниза CN-MC10390TB10021KIT (4 шт.), Стоп ведущей каретки CN-CT75010150 (4 шт.), Бегунок с вращающейся серьгой CN-CR75010830 (120 шт.), Заглушка AMG257A00 (4 шт.), Кронштейн для крепления на стену 250 мм PLA250 (10 шт.), Крепление потолочное/кронштейн, круглая скоба CN-CB75010350 (20 шт.), Пульт ERA MiniWay MW2 (1 шт.)</t>
  </si>
  <si>
    <t>CNCT3KIT</t>
  </si>
  <si>
    <t>Комплект карниза для одной шторы до 3.14м без автоматики. Состав: Карниз алюминиевый 3 метра XBACT3 (1 шт.), Стоп ведущей каретки CN-CT75010150 (2 шт.), Бегунок с вращающейся серьгой CN-CR75010830 (30 шт.), Заглушка AMG257A00 (2 шт.), Крепление потолочное/кронштейн, круглая скоба CN-CB75010350 (5 шт.)</t>
  </si>
  <si>
    <t>CNCT6KIT</t>
  </si>
  <si>
    <t>Комплект карниза для одной шторы до 6,14м без автоматики. Состав: Карниз алюминиевый 3 метра XBACT3 (2 шт.), Соединительная пластина CN-CT75010351 (1 шт.), Стоп ведущей каретки CN-CT75010150 (2 шт.), Бегунок с вращающейся серьгой CN-CR75010830 (60 шт.), Заглушка AMG257A00 (2 шт.), Крепление потолочное/кронштейн, круглая скоба CN-CB75010350 (10 шт.)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</si>
  <si>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</si>
  <si>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</si>
  <si>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</si>
  <si>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</si>
  <si>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</si>
  <si>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</si>
  <si>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</si>
  <si>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</si>
  <si>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</si>
  <si>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</si>
  <si>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</si>
  <si>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Радиопульт настольный 4х канальный с функцией плавной регулировки, с подсветкой и док. станцией, чёрный</t>
  </si>
  <si>
    <t>Радиопульт настольный 4х канальный с функцией плавной регулировки, чёрный</t>
  </si>
  <si>
    <t>Радиопульт настольный 4х канальный с функцией плавной регулировки, красный</t>
  </si>
  <si>
    <t>Радиопульт настольный 4х канальный с функцией плавной регулировки, белый</t>
  </si>
  <si>
    <t>Радиопульт настольный 4х канальный с функцией плавной регулировки, с подсветкой и док. станцией, красный</t>
  </si>
  <si>
    <t>Радиопульт настольный 4х канальный с функцией плавной регулировки, с подсветкой и док. станцией, белый</t>
  </si>
  <si>
    <t>Радиопульт настенный бесконтактный 1 канальный, управление жестами.</t>
  </si>
  <si>
    <t>Радиопульт ERA P VIEW, 99 каналов, цветной экран 2,2", сцены, расписания, сценарии, группы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</si>
  <si>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</si>
  <si>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</si>
  <si>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</si>
  <si>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</si>
  <si>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</si>
  <si>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</si>
  <si>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</si>
  <si>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</si>
  <si>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</si>
  <si>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</si>
  <si>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</si>
  <si>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</si>
  <si>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</si>
  <si>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</si>
  <si>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</si>
  <si>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</si>
  <si>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</si>
  <si>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</si>
  <si>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</si>
  <si>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</si>
  <si>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</si>
  <si>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</si>
  <si>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W1S</t>
  </si>
  <si>
    <t>Радиопульт настенный ERA W1S, 1-канальный, функция "солнце", IP40</t>
  </si>
  <si>
    <t>Радиопульт настенный ERA W1SBD, 1-канальный с обратной связью, функция "солнце", IP40</t>
  </si>
  <si>
    <t>W6</t>
  </si>
  <si>
    <t>Радиопульт настенный ERA W6, 6-канальный, IP40</t>
  </si>
  <si>
    <t>W6S</t>
  </si>
  <si>
    <t>Радиопульт настенный ERA W6S, 6-канальный, функция "солнце", IP40</t>
  </si>
  <si>
    <t>Радиопульт настенный ERA W6SBD, 6-канальный с обратной связью, функция "солнце", IP40</t>
  </si>
  <si>
    <t>Радиопульт-модуль NICEWAY WM001G, 1-канальный, кнопки "вверх-стоп-вниз", совместим с рамками NICEWAY, IP40</t>
  </si>
  <si>
    <t>Радиопульт-модуль NICEWAY WM002G, 2-канальный, кнопки "вверх-стоп-вниз", совместим с рамками NICEWAY, IP40</t>
  </si>
  <si>
    <t>Радиопульт-модуль NICEWAY WM003G, 3-канальный, кнопки "вверх-стоп-вниз", совместим с рамками NICEWAY, IP40</t>
  </si>
  <si>
    <t>Радиопульт-модуль NICEWAY WM006G, 6-канальный, кнопки "вверх-стоп-вниз", совместим с рамками NICEWAY, IP40</t>
  </si>
  <si>
    <t>Радиопульт-модуль NICEWAY WM080G, 80-канальный, кнопки "вверх-стоп-вниз", совместим с рамками NICEWAY, групповое и индивидуальное управление, IP40</t>
  </si>
  <si>
    <t>Корпус NICEWAY ONDO, универсальный эргономичный корпус белого цвета</t>
  </si>
  <si>
    <t>Рамка NICEWAY WSB, чёрная, для модульных радиопультов</t>
  </si>
  <si>
    <t>Рамка NICEWAY WSB, белая, для модульных радиопультов</t>
  </si>
  <si>
    <t>Магнитное настенное крепление WWW для OPLA WAX</t>
  </si>
  <si>
    <t>РАДИОДАТЧИКИ</t>
  </si>
  <si>
    <t>Радиодатчик "Солнце+Дождь", 230В</t>
  </si>
  <si>
    <t>Радиодатчик "Ветер", амплитудный, питание от батарей, монтаж на переднюю планку маркизы.</t>
  </si>
  <si>
    <t>Радиодатчик "Ветер+Солнце+Дождь", 230В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</si>
  <si>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</si>
  <si>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</si>
  <si>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Датчик ветра и солнца  VOLO S, подключение поTTBus (совместим с ВВ приводами с шиной TTBUS, блоками TT3, TT4, TT5) 
Порог чувствительности “Ветер”, программируемый на 3 предварительно заданных уровнях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</si>
  <si>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</si>
  <si>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</si>
  <si>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</si>
  <si>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</si>
  <si>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</si>
  <si>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Программатор для внутривальных приводов с шиной TTBUS</t>
  </si>
  <si>
    <t>Программатор TTPROBD для внутривальных двигателей Nice с управлением по TTBUS или технологии сухих контактов.</t>
  </si>
  <si>
    <t>Интерфейс INB для связи между BTicino Bus (SCS) и Nice Bus (TTBus и BusT4)</t>
  </si>
  <si>
    <t>DIN-МОДУЛИ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</si>
  <si>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</si>
  <si>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</si>
  <si>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</si>
  <si>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</si>
  <si>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</si>
  <si>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</si>
  <si>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</si>
  <si>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</si>
  <si>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</si>
  <si>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</si>
  <si>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</si>
  <si>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</si>
  <si>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</si>
  <si>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Радиоприёмник TT1L для управления освещением и поливом, 230В, до 500Вт, влагозащищённый IP55, функция таймера</t>
  </si>
  <si>
    <t>Радиоприёмник TT1N для управления однофазными приводами, 230В, до 500Вт, влагозащищённый IP55, функция таймера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</si>
  <si>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</si>
  <si>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</si>
  <si>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</si>
  <si>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TT2D для управления освещением, 230В, до 1000Вт, IP20, с функцией проходного выключателя.</t>
  </si>
  <si>
    <t>Радиоприёмник скрытого монтажа TT2L для управления освещением, 230В, до 1000Вт, IP20, контакты для выключателя</t>
  </si>
  <si>
    <t>Радиоприёмник скрытого монтажа TT2L для управления однофазными приводами, 230В, до 500Вт, IP20, контакты для выключателя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</si>
  <si>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</si>
  <si>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</si>
  <si>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</si>
  <si>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</si>
  <si>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</si>
  <si>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</si>
  <si>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</si>
  <si>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</si>
  <si>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</si>
  <si>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</si>
  <si>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Пульт управления ON3EBD</t>
  </si>
  <si>
    <t>Нейлоновая зубчатая рейка с металлической вставкой 25х20х1000 мм</t>
  </si>
  <si>
    <t>Оцинкованная зубчатая рейка 30х8х1000 мм</t>
  </si>
  <si>
    <t>Привод для распашных ворот</t>
  </si>
  <si>
    <t>Комплект для откатных ворот RD400KIT2. Состав комплекта: Привод RD400 - 1 шт, пульт FLO2RE - 2 шт; фотоэлементы EPM - 1 пара;  лампа ELDC - 1 шт;</t>
  </si>
  <si>
    <t>Комплект для откатных ворот ROX600BDKCE. Состав комплекта: Привод ROX600 - 1 шт, пульт FLO2RE - 2 шт; фотоэлементы EPM - 1 пара; лампа ELAC - 1 шт;</t>
  </si>
  <si>
    <t>Привод для откатных ворот</t>
  </si>
  <si>
    <t>NEW!!!</t>
  </si>
  <si>
    <t>OX2UBP</t>
  </si>
  <si>
    <t>Внешний коннектор для радиоприемников серии OXI OX2 OX2UBP</t>
  </si>
  <si>
    <t>RUN  HI-SPEED</t>
  </si>
  <si>
    <t>Привод для распашных ворот WL1024C</t>
  </si>
  <si>
    <t>Пульт управления FLO4RE</t>
  </si>
  <si>
    <t xml:space="preserve">Комплект EPSKIT10. Состав комплекта: Фотоэлемент EPS - 10 шт; 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</si>
  <si>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</si>
  <si>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</si>
  <si>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</si>
  <si>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 xml:space="preserve">Комплект ROA8KIT10. Состав комплекта: Оцинкованная зубчатая рейка 30х8х1000 мм ROA8 - 10 шт; </t>
  </si>
  <si>
    <t xml:space="preserve">Комплект ROA8KIT50. Состав комплекта: Оцинкованная зубчатая рейка 30х8х1000 мм ROA8 - 50 шт; </t>
  </si>
  <si>
    <t>Интегрируемая сигнальная лампа XBA7 (только в комплекте KIT)</t>
  </si>
  <si>
    <t>ПРИВОДЫ ДЛЯ СЕКЦИОННЫХ ВОРОТ</t>
  </si>
  <si>
    <t>Комплекты автоматики для распашных ворот</t>
  </si>
  <si>
    <t>Комплекты автоматики для откатных ворот</t>
  </si>
  <si>
    <t>Комплекты шлагбаумов</t>
  </si>
  <si>
    <t>Комплекты автоматики для гаражных секционных ворот</t>
  </si>
  <si>
    <t>Радиоуправление</t>
  </si>
  <si>
    <t>Общий прайс-лист</t>
  </si>
  <si>
    <r>
      <t xml:space="preserve">Прайс-лист АО "Найс Автоматика для Дома" 
</t>
    </r>
    <r>
      <rPr>
        <b/>
        <sz val="20"/>
        <color indexed="10"/>
        <rFont val="Calibri"/>
        <family val="2"/>
        <charset val="204"/>
        <scheme val="minor"/>
      </rPr>
      <t xml:space="preserve"> 01 апреля 2021 г.</t>
    </r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</si>
  <si>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Calibri"/>
        <family val="2"/>
        <charset val="204"/>
        <scheme val="minor"/>
      </rPr>
      <t>Nice</t>
    </r>
    <r>
      <rPr>
        <b/>
        <sz val="15"/>
        <rFont val="Calibri"/>
        <family val="2"/>
        <charset val="204"/>
        <scheme val="minor"/>
      </rPr>
      <t xml:space="preserve"> по телефону </t>
    </r>
    <r>
      <rPr>
        <b/>
        <sz val="15"/>
        <color indexed="56"/>
        <rFont val="Calibri"/>
        <family val="2"/>
        <charset val="204"/>
        <scheme val="minor"/>
      </rPr>
      <t>8-800-333-17-17</t>
    </r>
  </si>
  <si>
    <t>NDCMT001</t>
  </si>
  <si>
    <t>Привод для промышленных секционных ворот SWT 70.20 EL15 KE (230 В, 70 Нм, 20 об.мин, вал 25,4 мм, цепь аварийного подъема 10м, IP54)</t>
  </si>
  <si>
    <t>NDCM1122</t>
  </si>
  <si>
    <t>Привод для промышленных секционных ворот SDT-70-20 EL15 KE (400 В, 70 Нм, 20 об.мин, вал 25,4 мм,  цепь аварийного подъема 10м, IP54)</t>
  </si>
  <si>
    <t>Комплект SW7020230KEKIT Состав: Привод NDCMT001 (1 шт.), Кабель соединительный 7м с разъемными колодками CA0175A00 (1 шт.), Блок управления D-PRO Action NDCC2200 (1 шт.), Цепь аварийного подъема (10 м)</t>
  </si>
  <si>
    <t>Комлект SW7020230KEKIT1 Состав: Привод NDCMT001 (1 шт.) Кабель соединительный 7м с разъемными колодками CA0175A00 (1 шт.), Блок управления D-PRO Automatic NDCC1200 (1 шт.), Цепь аварийного подъема (10 м)</t>
  </si>
  <si>
    <t>Комплект SD7024400KEKIT Состав: Привод NDCM1122 (1 шт.),Кабель соединительный 7м с разъемными колодками
CA0175A00 (1 шт.), Блок управления D-PRO Action NDCC2000 (1 шт.), Цепь аварийного подъема (10 м)</t>
  </si>
  <si>
    <t>Комлект SD7024400KEKIT1 Состав: Привод NDCM1122 (1 шт.) 
Кабель соединительный 7м с разъемными колодками CA0175A00 (1 шт.), Блок управления D-PRO Automatic
NDCC1000 (1 шт.), Цепь аварийного подъема (10 м)</t>
  </si>
  <si>
    <t>SD7020400KEKIT</t>
  </si>
  <si>
    <t>SD7020400KEKIT1</t>
  </si>
  <si>
    <t>PROVIEW5KIT</t>
  </si>
  <si>
    <t>Комплект из 5 штук Блок программирования, управления и диагностики PROVIEW</t>
  </si>
  <si>
    <t>A924</t>
  </si>
  <si>
    <t>SB105B</t>
  </si>
  <si>
    <t xml:space="preserve">Плата управления блока </t>
  </si>
  <si>
    <t>TRA-C.10352</t>
  </si>
  <si>
    <t xml:space="preserve">Трансформатор </t>
  </si>
  <si>
    <t>BMG2067.45673</t>
  </si>
  <si>
    <t>Крышка крепления стрелы</t>
  </si>
  <si>
    <t>BMG2066.45673</t>
  </si>
  <si>
    <t>Основание крепления стрелы</t>
  </si>
  <si>
    <t>SPMTG03100</t>
  </si>
  <si>
    <t>TRA110.1025</t>
  </si>
  <si>
    <t>ROA38</t>
  </si>
  <si>
    <t xml:space="preserve">Блок управления </t>
  </si>
  <si>
    <t>RUN2500IR01/A</t>
  </si>
  <si>
    <t>RUA2/A</t>
  </si>
  <si>
    <t>S-BAR</t>
  </si>
  <si>
    <t>BMG1669SB.45673</t>
  </si>
  <si>
    <t>BMG1668SB.45673</t>
  </si>
  <si>
    <t>PRSH02A</t>
  </si>
  <si>
    <t xml:space="preserve">Трансформатор в комплекте </t>
  </si>
  <si>
    <t>SO2000/A</t>
  </si>
  <si>
    <t>SOA2/A</t>
  </si>
  <si>
    <t xml:space="preserve">Плата блока управления </t>
  </si>
  <si>
    <t>SPIN23KCE</t>
  </si>
  <si>
    <t>SNA20</t>
  </si>
  <si>
    <t>PRSU01</t>
  </si>
  <si>
    <t xml:space="preserve">Вал разблокировки  в сборе c бронзовой шестерней </t>
  </si>
  <si>
    <t>SUA01</t>
  </si>
  <si>
    <t xml:space="preserve">Электродвигатель </t>
  </si>
  <si>
    <t>PRSU03</t>
  </si>
  <si>
    <t xml:space="preserve">Электродвигатель в комплекте </t>
  </si>
  <si>
    <t>PRSU01B</t>
  </si>
  <si>
    <t>Вал разблокировки в сборе c бронзовой шестерней</t>
  </si>
  <si>
    <t>SUA21</t>
  </si>
  <si>
    <t>Энкодер SUMO в сборе SUA21</t>
  </si>
  <si>
    <t>PD1398A0000</t>
  </si>
  <si>
    <t xml:space="preserve">Выходной вал редуктора 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</si>
  <si>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</si>
  <si>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</si>
  <si>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</si>
  <si>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</si>
  <si>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</si>
  <si>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</si>
  <si>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</si>
  <si>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</si>
  <si>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</si>
  <si>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</si>
  <si>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</si>
  <si>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</si>
  <si>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</si>
  <si>
    <t>EFITM4012BDKIT10</t>
  </si>
  <si>
    <t>Комплект приводов для маркиз EFITM4012BDKIT10. Состав: Привод E FIT M 4012 BD (10 шт.)</t>
  </si>
  <si>
    <t>EFITM5012BDKIT10</t>
  </si>
  <si>
    <t>EFITMHT4012KIT10</t>
  </si>
  <si>
    <t>EFITMHT5012KIT10</t>
  </si>
  <si>
    <t>EMATST324KIT10</t>
  </si>
  <si>
    <t>Комплект приводов для маркиз EFITM5012BDKIT10. Состав: Привод E FIT M 5012 BD (10 шт.)</t>
  </si>
  <si>
    <t>Комплект приводов для маркиз EFITMHT4012KIT10. Состав: Привод E FIT MHT 4012 (10 шт.)</t>
  </si>
  <si>
    <t>Комплект приводов для маркиз EFITMHT5012KIT10. Состав: Привод E FIT MHT 5012 (10 шт.)</t>
  </si>
  <si>
    <t>Комплект приводов для маркиз EMATST324KIT10. Состав: Привод E MAT ST 324 (10 шт.)</t>
  </si>
  <si>
    <t>MW1KIT10</t>
  </si>
  <si>
    <t>P1KIT10</t>
  </si>
  <si>
    <t>P6KIT10</t>
  </si>
  <si>
    <t>Комплект пультов MW1KIT10 Состав: Пульт управления MW1 (10 шт.)</t>
  </si>
  <si>
    <t>Комплект пультов P1KIT10 Состав: Пульт управления P1 (10 шт.)</t>
  </si>
  <si>
    <t>Комплект пультов P6KIT10 Состав: Пульт управления P6 (10 шт.)</t>
  </si>
  <si>
    <t>Комплект радиодатчиков NEMOVIBEKIT10 Состав: Радиодатчик NEMOVIBE (10 шт.)</t>
  </si>
  <si>
    <t>NEMOVIBEKIT10</t>
  </si>
  <si>
    <t>515.17000KIT10</t>
  </si>
  <si>
    <t>515.17800KIT10</t>
  </si>
  <si>
    <t>Комплект адаптеров для маркиз 515.17000KIT10 Состав: Адаптер 515.17000 (10 шт.)</t>
  </si>
  <si>
    <t>Комплект адаптеров для маркиз 515.17800KIT10 Состав: Адаптер 515.17800 (10 шт.)</t>
  </si>
  <si>
    <t>535.10092KIT10</t>
  </si>
  <si>
    <t>Комплект креплений для маркиз 535.10092KIT10 Состав: Крепление 535.10092 (10 шт.)</t>
  </si>
  <si>
    <t>525.10019/20KIT10</t>
  </si>
  <si>
    <t>Комплект креплений для маркиз 525.10019/20KIT10 Состав: крепление 525.10019/20 (10 шт.)</t>
  </si>
  <si>
    <t>Адаптер BUS4T IBT4N</t>
  </si>
  <si>
    <t>Комплект для распашных ворот PROVIEWWINGO5BDKCE.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PROVIEW (1шт.), Адаптер BUS4T IBT4N (1 шт.)</t>
  </si>
  <si>
    <t>Комплект для откатных ворот PROVIEWRD400BDKCE. Состав комплекта: Привод RD400 - 1 шт, пульт FLO2RE - 2 шт; Блок программирования, управления и диагностики PROVIEW- 1 шт. , Адаптер BUS4T IBT4N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</si>
</sst>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_-* #,##0&quot;р.&quot;_-;\-* #,##0&quot;р.&quot;_-;_-* &quot;-&quot;??&quot;р.&quot;_-;_-@_-"/>
  </numFmts>
  <fonts count="6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indexed="10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56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51" fillId="0" borderId="0"/>
  </cellStyleXfs>
  <cellXfs count="1158">
    <xf numFmtId="0" fontId="0" fillId="0" borderId="0" xfId="0"/>
    <xf numFmtId="0" fontId="14" fillId="2" borderId="0" xfId="0" applyFont="1" applyFill="1"/>
    <xf numFmtId="0" fontId="15" fillId="0" borderId="2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Fill="1"/>
    <xf numFmtId="0" fontId="15" fillId="0" borderId="2" xfId="0" applyFont="1" applyBorder="1" applyAlignment="1">
      <alignment horizontal="center" vertical="center"/>
    </xf>
    <xf numFmtId="0" fontId="0" fillId="0" borderId="0" xfId="0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15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15" fillId="0" borderId="6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19" fillId="8" borderId="9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vertical="center" wrapText="1"/>
    </xf>
    <xf numFmtId="0" fontId="25" fillId="0" borderId="2" xfId="0" applyFont="1" applyFill="1" applyBorder="1" applyAlignment="1"/>
    <xf numFmtId="0" fontId="25" fillId="0" borderId="2" xfId="0" applyFont="1" applyFill="1" applyBorder="1" applyAlignment="1">
      <alignment horizontal="center"/>
    </xf>
    <xf numFmtId="165" fontId="25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3" fillId="9" borderId="7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/>
    </xf>
    <xf numFmtId="3" fontId="19" fillId="8" borderId="9" xfId="0" applyNumberFormat="1" applyFont="1" applyFill="1" applyBorder="1" applyAlignment="1">
      <alignment horizontal="center" vertical="center"/>
    </xf>
    <xf numFmtId="3" fontId="19" fillId="8" borderId="2" xfId="0" applyNumberFormat="1" applyFont="1" applyFill="1" applyBorder="1" applyAlignment="1">
      <alignment horizontal="center" vertical="center"/>
    </xf>
    <xf numFmtId="3" fontId="19" fillId="8" borderId="6" xfId="0" applyNumberFormat="1" applyFont="1" applyFill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5" borderId="9" xfId="0" applyNumberFormat="1" applyFont="1" applyFill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/>
    </xf>
    <xf numFmtId="3" fontId="19" fillId="5" borderId="6" xfId="0" applyNumberFormat="1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2" borderId="10" xfId="0" applyNumberFormat="1" applyFont="1" applyFill="1" applyBorder="1" applyAlignment="1">
      <alignment horizontal="center" vertical="center"/>
    </xf>
    <xf numFmtId="3" fontId="19" fillId="2" borderId="30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19" fillId="8" borderId="7" xfId="0" applyNumberFormat="1" applyFont="1" applyFill="1" applyBorder="1" applyAlignment="1">
      <alignment horizontal="center" vertical="center"/>
    </xf>
    <xf numFmtId="3" fontId="15" fillId="6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6" borderId="7" xfId="0" applyNumberFormat="1" applyFont="1" applyFill="1" applyBorder="1" applyAlignment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19" fillId="6" borderId="2" xfId="0" applyNumberFormat="1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6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19" fillId="6" borderId="1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25" fillId="0" borderId="2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5" fillId="7" borderId="9" xfId="0" applyNumberFormat="1" applyFont="1" applyFill="1" applyBorder="1" applyAlignment="1">
      <alignment horizontal="center" vertical="center"/>
    </xf>
    <xf numFmtId="3" fontId="15" fillId="7" borderId="13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3" fontId="15" fillId="7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30" fillId="0" borderId="0" xfId="0" applyFont="1"/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0" xfId="0" applyFont="1"/>
    <xf numFmtId="0" fontId="18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/>
    </xf>
    <xf numFmtId="3" fontId="19" fillId="10" borderId="9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3" fontId="19" fillId="10" borderId="2" xfId="0" applyNumberFormat="1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/>
    </xf>
    <xf numFmtId="3" fontId="19" fillId="10" borderId="6" xfId="0" applyNumberFormat="1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/>
    </xf>
    <xf numFmtId="3" fontId="19" fillId="10" borderId="7" xfId="0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18" fillId="10" borderId="9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/>
    </xf>
    <xf numFmtId="3" fontId="19" fillId="10" borderId="13" xfId="0" applyNumberFormat="1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 wrapText="1"/>
    </xf>
    <xf numFmtId="3" fontId="15" fillId="10" borderId="9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 wrapText="1"/>
    </xf>
    <xf numFmtId="3" fontId="15" fillId="10" borderId="6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3" fontId="15" fillId="8" borderId="2" xfId="0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 wrapText="1"/>
    </xf>
    <xf numFmtId="3" fontId="15" fillId="8" borderId="6" xfId="0" applyNumberFormat="1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 wrapText="1"/>
    </xf>
    <xf numFmtId="3" fontId="15" fillId="8" borderId="9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3" fontId="15" fillId="6" borderId="7" xfId="0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3" borderId="15" xfId="0" applyNumberFormat="1" applyFont="1" applyFill="1" applyBorder="1" applyAlignment="1">
      <alignment vertical="center" wrapText="1"/>
    </xf>
    <xf numFmtId="2" fontId="23" fillId="3" borderId="9" xfId="0" applyNumberFormat="1" applyFont="1" applyFill="1" applyBorder="1" applyAlignment="1">
      <alignment horizontal="center" vertical="center" wrapText="1"/>
    </xf>
    <xf numFmtId="0" fontId="23" fillId="3" borderId="9" xfId="0" applyNumberFormat="1" applyFont="1" applyFill="1" applyBorder="1" applyAlignment="1">
      <alignment horizontal="center" vertical="center" wrapText="1"/>
    </xf>
    <xf numFmtId="0" fontId="23" fillId="3" borderId="16" xfId="0" applyNumberFormat="1" applyFont="1" applyFill="1" applyBorder="1" applyAlignment="1">
      <alignment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center" vertical="center" wrapText="1"/>
    </xf>
    <xf numFmtId="0" fontId="23" fillId="3" borderId="31" xfId="0" applyNumberFormat="1" applyFont="1" applyFill="1" applyBorder="1" applyAlignment="1">
      <alignment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NumberFormat="1" applyFont="1" applyFill="1" applyBorder="1" applyAlignment="1">
      <alignment horizontal="center" vertical="center" wrapText="1"/>
    </xf>
    <xf numFmtId="0" fontId="23" fillId="11" borderId="16" xfId="0" applyNumberFormat="1" applyFont="1" applyFill="1" applyBorder="1" applyAlignment="1">
      <alignment vertical="center" wrapText="1"/>
    </xf>
    <xf numFmtId="2" fontId="23" fillId="11" borderId="2" xfId="0" applyNumberFormat="1" applyFont="1" applyFill="1" applyBorder="1" applyAlignment="1">
      <alignment horizontal="center" vertical="center" wrapText="1"/>
    </xf>
    <xf numFmtId="0" fontId="23" fillId="11" borderId="2" xfId="0" applyNumberFormat="1" applyFont="1" applyFill="1" applyBorder="1" applyAlignment="1">
      <alignment horizontal="center" vertical="center" wrapText="1"/>
    </xf>
    <xf numFmtId="0" fontId="23" fillId="11" borderId="31" xfId="0" applyNumberFormat="1" applyFont="1" applyFill="1" applyBorder="1" applyAlignment="1">
      <alignment vertical="center" wrapText="1"/>
    </xf>
    <xf numFmtId="2" fontId="23" fillId="11" borderId="6" xfId="0" applyNumberFormat="1" applyFont="1" applyFill="1" applyBorder="1" applyAlignment="1">
      <alignment horizontal="center" vertical="center" wrapText="1"/>
    </xf>
    <xf numFmtId="0" fontId="23" fillId="11" borderId="6" xfId="0" applyNumberFormat="1" applyFont="1" applyFill="1" applyBorder="1" applyAlignment="1">
      <alignment horizontal="center" vertical="center" wrapText="1"/>
    </xf>
    <xf numFmtId="0" fontId="23" fillId="11" borderId="17" xfId="0" applyNumberFormat="1" applyFont="1" applyFill="1" applyBorder="1" applyAlignment="1">
      <alignment vertical="center" wrapText="1"/>
    </xf>
    <xf numFmtId="2" fontId="23" fillId="11" borderId="3" xfId="0" applyNumberFormat="1" applyFont="1" applyFill="1" applyBorder="1" applyAlignment="1">
      <alignment horizontal="center" vertical="center" wrapText="1"/>
    </xf>
    <xf numFmtId="0" fontId="23" fillId="11" borderId="3" xfId="0" applyNumberFormat="1" applyFont="1" applyFill="1" applyBorder="1" applyAlignment="1">
      <alignment horizontal="center" vertical="center" wrapText="1"/>
    </xf>
    <xf numFmtId="0" fontId="23" fillId="11" borderId="37" xfId="0" applyNumberFormat="1" applyFont="1" applyFill="1" applyBorder="1" applyAlignment="1">
      <alignment vertical="center" wrapText="1"/>
    </xf>
    <xf numFmtId="2" fontId="23" fillId="11" borderId="7" xfId="0" applyNumberFormat="1" applyFont="1" applyFill="1" applyBorder="1" applyAlignment="1">
      <alignment horizontal="center" vertical="center" wrapText="1"/>
    </xf>
    <xf numFmtId="0" fontId="23" fillId="11" borderId="7" xfId="0" applyNumberFormat="1" applyFont="1" applyFill="1" applyBorder="1" applyAlignment="1">
      <alignment horizontal="center" vertical="center" wrapText="1"/>
    </xf>
    <xf numFmtId="0" fontId="23" fillId="3" borderId="32" xfId="0" applyNumberFormat="1" applyFont="1" applyFill="1" applyBorder="1" applyAlignment="1">
      <alignment horizontal="center" vertical="center" wrapText="1"/>
    </xf>
    <xf numFmtId="0" fontId="23" fillId="3" borderId="33" xfId="0" applyNumberFormat="1" applyFont="1" applyFill="1" applyBorder="1" applyAlignment="1">
      <alignment horizontal="center" vertical="center" wrapText="1"/>
    </xf>
    <xf numFmtId="0" fontId="23" fillId="3" borderId="34" xfId="0" applyNumberFormat="1" applyFont="1" applyFill="1" applyBorder="1" applyAlignment="1">
      <alignment horizontal="center" vertical="center" wrapText="1"/>
    </xf>
    <xf numFmtId="0" fontId="23" fillId="3" borderId="18" xfId="0" applyNumberFormat="1" applyFont="1" applyFill="1" applyBorder="1" applyAlignment="1">
      <alignment vertical="center" wrapText="1"/>
    </xf>
    <xf numFmtId="2" fontId="23" fillId="3" borderId="19" xfId="0" applyNumberFormat="1" applyFont="1" applyFill="1" applyBorder="1" applyAlignment="1">
      <alignment horizontal="center" vertical="center" wrapText="1"/>
    </xf>
    <xf numFmtId="0" fontId="23" fillId="3" borderId="19" xfId="0" applyNumberFormat="1" applyFont="1" applyFill="1" applyBorder="1" applyAlignment="1">
      <alignment horizontal="center" vertical="center" wrapText="1"/>
    </xf>
    <xf numFmtId="0" fontId="23" fillId="3" borderId="20" xfId="0" applyNumberFormat="1" applyFont="1" applyFill="1" applyBorder="1" applyAlignment="1">
      <alignment horizontal="center" vertical="center" wrapText="1"/>
    </xf>
    <xf numFmtId="0" fontId="23" fillId="11" borderId="38" xfId="0" applyNumberFormat="1" applyFont="1" applyFill="1" applyBorder="1" applyAlignment="1">
      <alignment horizontal="center" vertical="center" wrapText="1"/>
    </xf>
    <xf numFmtId="0" fontId="23" fillId="11" borderId="33" xfId="0" applyNumberFormat="1" applyFont="1" applyFill="1" applyBorder="1" applyAlignment="1">
      <alignment horizontal="center" vertical="center" wrapText="1"/>
    </xf>
    <xf numFmtId="0" fontId="23" fillId="11" borderId="39" xfId="0" applyNumberFormat="1" applyFont="1" applyFill="1" applyBorder="1" applyAlignment="1">
      <alignment horizontal="center" vertical="center" wrapText="1"/>
    </xf>
    <xf numFmtId="0" fontId="23" fillId="11" borderId="34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/>
    </xf>
    <xf numFmtId="3" fontId="15" fillId="8" borderId="7" xfId="0" applyNumberFormat="1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3" fontId="18" fillId="10" borderId="2" xfId="0" applyNumberFormat="1" applyFont="1" applyFill="1" applyBorder="1" applyAlignment="1">
      <alignment horizontal="center" vertical="center"/>
    </xf>
    <xf numFmtId="3" fontId="18" fillId="10" borderId="9" xfId="0" applyNumberFormat="1" applyFont="1" applyFill="1" applyBorder="1" applyAlignment="1">
      <alignment vertical="center"/>
    </xf>
    <xf numFmtId="3" fontId="18" fillId="10" borderId="6" xfId="0" applyNumberFormat="1" applyFont="1" applyFill="1" applyBorder="1" applyAlignment="1">
      <alignment horizontal="center" vertical="center"/>
    </xf>
    <xf numFmtId="3" fontId="18" fillId="6" borderId="6" xfId="0" applyNumberFormat="1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 wrapText="1"/>
    </xf>
    <xf numFmtId="0" fontId="22" fillId="6" borderId="18" xfId="0" applyNumberFormat="1" applyFont="1" applyFill="1" applyBorder="1" applyAlignment="1">
      <alignment vertical="center" wrapText="1"/>
    </xf>
    <xf numFmtId="0" fontId="22" fillId="6" borderId="19" xfId="0" applyNumberFormat="1" applyFont="1" applyFill="1" applyBorder="1" applyAlignment="1">
      <alignment vertical="center" wrapText="1"/>
    </xf>
    <xf numFmtId="0" fontId="22" fillId="6" borderId="19" xfId="0" applyNumberFormat="1" applyFont="1" applyFill="1" applyBorder="1" applyAlignment="1">
      <alignment horizontal="center" vertical="center" wrapText="1"/>
    </xf>
    <xf numFmtId="3" fontId="22" fillId="6" borderId="20" xfId="0" applyNumberFormat="1" applyFont="1" applyFill="1" applyBorder="1" applyAlignment="1">
      <alignment horizontal="center" vertical="center" wrapText="1"/>
    </xf>
    <xf numFmtId="0" fontId="22" fillId="6" borderId="2" xfId="0" applyNumberFormat="1" applyFont="1" applyFill="1" applyBorder="1" applyAlignment="1">
      <alignment vertical="center" wrapText="1"/>
    </xf>
    <xf numFmtId="0" fontId="22" fillId="6" borderId="2" xfId="0" applyNumberFormat="1" applyFont="1" applyFill="1" applyBorder="1" applyAlignment="1">
      <alignment horizontal="center" vertical="center" wrapText="1"/>
    </xf>
    <xf numFmtId="0" fontId="22" fillId="6" borderId="3" xfId="0" applyNumberFormat="1" applyFont="1" applyFill="1" applyBorder="1" applyAlignment="1">
      <alignment vertical="center" wrapText="1"/>
    </xf>
    <xf numFmtId="0" fontId="22" fillId="6" borderId="3" xfId="0" applyNumberFormat="1" applyFont="1" applyFill="1" applyBorder="1" applyAlignment="1">
      <alignment horizontal="center" vertical="center" wrapText="1"/>
    </xf>
    <xf numFmtId="3" fontId="22" fillId="6" borderId="3" xfId="0" applyNumberFormat="1" applyFont="1" applyFill="1" applyBorder="1" applyAlignment="1">
      <alignment horizontal="center" vertical="center" wrapText="1"/>
    </xf>
    <xf numFmtId="0" fontId="22" fillId="6" borderId="41" xfId="0" applyNumberFormat="1" applyFont="1" applyFill="1" applyBorder="1" applyAlignment="1">
      <alignment vertical="center" wrapText="1"/>
    </xf>
    <xf numFmtId="3" fontId="22" fillId="6" borderId="33" xfId="0" applyNumberFormat="1" applyFont="1" applyFill="1" applyBorder="1" applyAlignment="1">
      <alignment horizontal="center" vertical="center" wrapText="1"/>
    </xf>
    <xf numFmtId="0" fontId="22" fillId="6" borderId="42" xfId="0" applyNumberFormat="1" applyFont="1" applyFill="1" applyBorder="1" applyAlignment="1">
      <alignment vertical="center" wrapText="1"/>
    </xf>
    <xf numFmtId="0" fontId="22" fillId="6" borderId="6" xfId="0" applyNumberFormat="1" applyFont="1" applyFill="1" applyBorder="1" applyAlignment="1">
      <alignment vertical="center" wrapText="1"/>
    </xf>
    <xf numFmtId="0" fontId="22" fillId="6" borderId="6" xfId="0" applyNumberFormat="1" applyFont="1" applyFill="1" applyBorder="1" applyAlignment="1">
      <alignment horizontal="center" vertical="center" wrapText="1"/>
    </xf>
    <xf numFmtId="3" fontId="22" fillId="6" borderId="34" xfId="0" applyNumberFormat="1" applyFont="1" applyFill="1" applyBorder="1" applyAlignment="1">
      <alignment horizontal="center" vertical="center" wrapText="1"/>
    </xf>
    <xf numFmtId="0" fontId="22" fillId="6" borderId="13" xfId="0" applyNumberFormat="1" applyFont="1" applyFill="1" applyBorder="1" applyAlignment="1">
      <alignment vertical="center" wrapText="1"/>
    </xf>
    <xf numFmtId="3" fontId="23" fillId="9" borderId="7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3" fontId="15" fillId="8" borderId="13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32" fillId="0" borderId="27" xfId="0" applyNumberFormat="1" applyFont="1" applyFill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8" fillId="10" borderId="9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23" fillId="11" borderId="15" xfId="0" applyNumberFormat="1" applyFont="1" applyFill="1" applyBorder="1" applyAlignment="1">
      <alignment vertical="center" wrapText="1"/>
    </xf>
    <xf numFmtId="2" fontId="23" fillId="11" borderId="9" xfId="0" applyNumberFormat="1" applyFont="1" applyFill="1" applyBorder="1" applyAlignment="1">
      <alignment horizontal="center" vertical="center" wrapText="1"/>
    </xf>
    <xf numFmtId="0" fontId="23" fillId="11" borderId="9" xfId="0" applyNumberFormat="1" applyFont="1" applyFill="1" applyBorder="1" applyAlignment="1">
      <alignment horizontal="center" vertical="center" wrapText="1"/>
    </xf>
    <xf numFmtId="0" fontId="23" fillId="11" borderId="32" xfId="0" applyNumberFormat="1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0" fillId="10" borderId="9" xfId="0" applyFill="1" applyBorder="1"/>
    <xf numFmtId="0" fontId="19" fillId="6" borderId="7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3" fontId="0" fillId="10" borderId="9" xfId="0" applyNumberFormat="1" applyFill="1" applyBorder="1" applyAlignment="1">
      <alignment horizontal="center"/>
    </xf>
    <xf numFmtId="0" fontId="18" fillId="6" borderId="2" xfId="0" applyFont="1" applyFill="1" applyBorder="1" applyAlignment="1">
      <alignment horizontal="center" vertical="center"/>
    </xf>
    <xf numFmtId="3" fontId="18" fillId="6" borderId="2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vertical="center"/>
    </xf>
    <xf numFmtId="0" fontId="22" fillId="15" borderId="18" xfId="0" applyNumberFormat="1" applyFont="1" applyFill="1" applyBorder="1" applyAlignment="1">
      <alignment vertical="center" wrapText="1"/>
    </xf>
    <xf numFmtId="0" fontId="22" fillId="15" borderId="19" xfId="0" applyNumberFormat="1" applyFont="1" applyFill="1" applyBorder="1" applyAlignment="1">
      <alignment vertical="center" wrapText="1"/>
    </xf>
    <xf numFmtId="0" fontId="22" fillId="15" borderId="19" xfId="0" applyNumberFormat="1" applyFont="1" applyFill="1" applyBorder="1" applyAlignment="1">
      <alignment horizontal="center" vertical="center" wrapText="1"/>
    </xf>
    <xf numFmtId="3" fontId="22" fillId="15" borderId="20" xfId="0" applyNumberFormat="1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3" fontId="18" fillId="10" borderId="8" xfId="0" applyNumberFormat="1" applyFont="1" applyFill="1" applyBorder="1" applyAlignment="1">
      <alignment horizontal="center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3" fontId="18" fillId="6" borderId="9" xfId="0" applyNumberFormat="1" applyFont="1" applyFill="1" applyBorder="1" applyAlignment="1">
      <alignment horizontal="center" vertical="center" wrapText="1"/>
    </xf>
    <xf numFmtId="3" fontId="19" fillId="6" borderId="9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 textRotation="90" wrapText="1"/>
    </xf>
    <xf numFmtId="0" fontId="29" fillId="6" borderId="11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center" vertical="center"/>
    </xf>
    <xf numFmtId="3" fontId="33" fillId="2" borderId="28" xfId="0" applyNumberFormat="1" applyFont="1" applyFill="1" applyBorder="1" applyAlignment="1">
      <alignment horizontal="center" vertical="center"/>
    </xf>
    <xf numFmtId="3" fontId="33" fillId="2" borderId="11" xfId="0" applyNumberFormat="1" applyFont="1" applyFill="1" applyBorder="1" applyAlignment="1">
      <alignment horizontal="center" vertical="center"/>
    </xf>
    <xf numFmtId="3" fontId="33" fillId="2" borderId="29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22" fillId="15" borderId="2" xfId="0" applyNumberFormat="1" applyFont="1" applyFill="1" applyBorder="1" applyAlignment="1">
      <alignment vertical="center" wrapText="1"/>
    </xf>
    <xf numFmtId="0" fontId="22" fillId="15" borderId="2" xfId="0" applyNumberFormat="1" applyFont="1" applyFill="1" applyBorder="1" applyAlignment="1">
      <alignment horizontal="center" vertical="center" wrapText="1"/>
    </xf>
    <xf numFmtId="3" fontId="22" fillId="15" borderId="2" xfId="0" applyNumberFormat="1" applyFont="1" applyFill="1" applyBorder="1" applyAlignment="1">
      <alignment horizontal="center" vertical="center" wrapText="1"/>
    </xf>
    <xf numFmtId="0" fontId="22" fillId="6" borderId="62" xfId="0" applyNumberFormat="1" applyFont="1" applyFill="1" applyBorder="1" applyAlignment="1">
      <alignment vertical="center" wrapText="1"/>
    </xf>
    <xf numFmtId="3" fontId="22" fillId="6" borderId="39" xfId="0" applyNumberFormat="1" applyFont="1" applyFill="1" applyBorder="1" applyAlignment="1">
      <alignment horizontal="center" vertical="center" wrapText="1"/>
    </xf>
    <xf numFmtId="3" fontId="33" fillId="6" borderId="0" xfId="0" applyNumberFormat="1" applyFont="1" applyFill="1" applyBorder="1" applyAlignment="1">
      <alignment horizontal="center" vertical="center"/>
    </xf>
    <xf numFmtId="3" fontId="33" fillId="6" borderId="11" xfId="0" applyNumberFormat="1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90"/>
    </xf>
    <xf numFmtId="0" fontId="44" fillId="0" borderId="47" xfId="0" applyFont="1" applyBorder="1" applyAlignment="1">
      <alignment vertical="center" textRotation="90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36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/>
    </xf>
    <xf numFmtId="3" fontId="49" fillId="0" borderId="29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28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2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34" fillId="6" borderId="11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90"/>
    </xf>
    <xf numFmtId="3" fontId="15" fillId="0" borderId="0" xfId="0" applyNumberFormat="1" applyFont="1" applyFill="1" applyBorder="1" applyAlignment="1">
      <alignment horizontal="center" vertical="center"/>
    </xf>
    <xf numFmtId="0" fontId="22" fillId="0" borderId="2" xfId="3" applyFont="1" applyBorder="1" applyAlignment="1">
      <alignment vertical="center" wrapText="1"/>
    </xf>
    <xf numFmtId="0" fontId="22" fillId="0" borderId="2" xfId="3" applyFont="1" applyBorder="1" applyAlignment="1">
      <alignment horizontal="center" vertical="center" wrapText="1"/>
    </xf>
    <xf numFmtId="165" fontId="22" fillId="0" borderId="2" xfId="3" applyNumberFormat="1" applyFont="1" applyBorder="1" applyAlignment="1">
      <alignment horizontal="center" vertical="center" wrapText="1"/>
    </xf>
    <xf numFmtId="0" fontId="19" fillId="0" borderId="2" xfId="3" applyFont="1" applyBorder="1" applyAlignment="1">
      <alignment vertical="center"/>
    </xf>
    <xf numFmtId="0" fontId="19" fillId="0" borderId="2" xfId="3" applyFont="1" applyBorder="1" applyAlignment="1">
      <alignment vertical="center" wrapText="1"/>
    </xf>
    <xf numFmtId="0" fontId="19" fillId="0" borderId="2" xfId="3" applyFont="1" applyBorder="1" applyAlignment="1">
      <alignment horizontal="center" vertical="center"/>
    </xf>
    <xf numFmtId="3" fontId="19" fillId="0" borderId="2" xfId="3" applyNumberFormat="1" applyFont="1" applyBorder="1" applyAlignment="1">
      <alignment vertical="center"/>
    </xf>
    <xf numFmtId="0" fontId="22" fillId="9" borderId="7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2" fillId="9" borderId="2" xfId="0" applyNumberFormat="1" applyFont="1" applyFill="1" applyBorder="1" applyAlignment="1">
      <alignment vertical="center"/>
    </xf>
    <xf numFmtId="3" fontId="0" fillId="10" borderId="7" xfId="0" applyNumberFormat="1" applyFill="1" applyBorder="1" applyAlignment="1">
      <alignment horizontal="center"/>
    </xf>
    <xf numFmtId="0" fontId="28" fillId="10" borderId="25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3" fontId="0" fillId="5" borderId="9" xfId="0" applyNumberFormat="1" applyFill="1" applyBorder="1" applyAlignment="1">
      <alignment horizontal="center"/>
    </xf>
    <xf numFmtId="3" fontId="18" fillId="5" borderId="6" xfId="0" applyNumberFormat="1" applyFont="1" applyFill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0" fontId="28" fillId="19" borderId="23" xfId="0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0" fontId="28" fillId="19" borderId="25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center" vertical="center"/>
    </xf>
    <xf numFmtId="0" fontId="19" fillId="19" borderId="8" xfId="0" applyFont="1" applyFill="1" applyBorder="1" applyAlignment="1">
      <alignment horizontal="center" vertical="center" wrapText="1"/>
    </xf>
    <xf numFmtId="0" fontId="19" fillId="19" borderId="8" xfId="0" applyFont="1" applyFill="1" applyBorder="1" applyAlignment="1">
      <alignment horizontal="center" vertical="center"/>
    </xf>
    <xf numFmtId="3" fontId="18" fillId="19" borderId="8" xfId="0" applyNumberFormat="1" applyFont="1" applyFill="1" applyBorder="1" applyAlignment="1">
      <alignment horizontal="center" vertical="center"/>
    </xf>
    <xf numFmtId="3" fontId="36" fillId="19" borderId="0" xfId="0" applyNumberFormat="1" applyFont="1" applyFill="1" applyBorder="1" applyAlignment="1">
      <alignment vertical="center"/>
    </xf>
    <xf numFmtId="3" fontId="36" fillId="19" borderId="0" xfId="0" applyNumberFormat="1" applyFont="1" applyFill="1" applyBorder="1" applyAlignment="1">
      <alignment horizontal="center" vertical="center"/>
    </xf>
    <xf numFmtId="3" fontId="36" fillId="19" borderId="28" xfId="0" applyNumberFormat="1" applyFont="1" applyFill="1" applyBorder="1" applyAlignment="1">
      <alignment horizontal="center" vertical="center"/>
    </xf>
    <xf numFmtId="3" fontId="36" fillId="19" borderId="27" xfId="0" applyNumberFormat="1" applyFont="1" applyFill="1" applyBorder="1" applyAlignment="1">
      <alignment horizontal="center" vertical="center"/>
    </xf>
    <xf numFmtId="3" fontId="18" fillId="6" borderId="13" xfId="0" applyNumberFormat="1" applyFont="1" applyFill="1" applyBorder="1" applyAlignment="1">
      <alignment horizontal="center" vertical="center"/>
    </xf>
    <xf numFmtId="3" fontId="36" fillId="6" borderId="11" xfId="0" applyNumberFormat="1" applyFont="1" applyFill="1" applyBorder="1" applyAlignment="1">
      <alignment vertical="center"/>
    </xf>
    <xf numFmtId="0" fontId="18" fillId="19" borderId="49" xfId="0" applyFont="1" applyFill="1" applyBorder="1" applyAlignment="1">
      <alignment horizontal="left" wrapText="1"/>
    </xf>
    <xf numFmtId="0" fontId="26" fillId="19" borderId="24" xfId="0" applyFont="1" applyFill="1" applyBorder="1" applyAlignment="1">
      <alignment horizontal="center" vertical="center" textRotation="90" wrapText="1"/>
    </xf>
    <xf numFmtId="0" fontId="20" fillId="19" borderId="2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/>
    </xf>
    <xf numFmtId="0" fontId="19" fillId="19" borderId="7" xfId="0" applyFont="1" applyFill="1" applyBorder="1" applyAlignment="1">
      <alignment horizontal="center" vertical="center" wrapText="1"/>
    </xf>
    <xf numFmtId="0" fontId="19" fillId="19" borderId="7" xfId="0" applyFont="1" applyFill="1" applyBorder="1" applyAlignment="1">
      <alignment horizontal="center" vertical="center"/>
    </xf>
    <xf numFmtId="3" fontId="19" fillId="19" borderId="7" xfId="0" applyNumberFormat="1" applyFont="1" applyFill="1" applyBorder="1" applyAlignment="1">
      <alignment horizontal="center" vertical="center"/>
    </xf>
    <xf numFmtId="0" fontId="18" fillId="19" borderId="28" xfId="0" applyFont="1" applyFill="1" applyBorder="1" applyAlignment="1">
      <alignment horizontal="left" wrapText="1"/>
    </xf>
    <xf numFmtId="0" fontId="12" fillId="19" borderId="24" xfId="0" applyFont="1" applyFill="1" applyBorder="1" applyAlignment="1">
      <alignment horizontal="center" vertical="center" textRotation="90" wrapText="1"/>
    </xf>
    <xf numFmtId="0" fontId="18" fillId="19" borderId="8" xfId="0" applyFont="1" applyFill="1" applyBorder="1" applyAlignment="1">
      <alignment horizontal="center" vertical="center" wrapText="1"/>
    </xf>
    <xf numFmtId="3" fontId="19" fillId="19" borderId="8" xfId="0" applyNumberFormat="1" applyFont="1" applyFill="1" applyBorder="1" applyAlignment="1">
      <alignment horizontal="center" vertical="center"/>
    </xf>
    <xf numFmtId="3" fontId="34" fillId="19" borderId="27" xfId="0" applyNumberFormat="1" applyFont="1" applyFill="1" applyBorder="1" applyAlignment="1">
      <alignment horizontal="center" vertical="center"/>
    </xf>
    <xf numFmtId="3" fontId="34" fillId="19" borderId="28" xfId="0" applyNumberFormat="1" applyFont="1" applyFill="1" applyBorder="1" applyAlignment="1">
      <alignment horizontal="center" vertical="center"/>
    </xf>
    <xf numFmtId="3" fontId="32" fillId="19" borderId="27" xfId="0" applyNumberFormat="1" applyFont="1" applyFill="1" applyBorder="1" applyAlignment="1">
      <alignment horizontal="center" vertical="center"/>
    </xf>
    <xf numFmtId="3" fontId="32" fillId="19" borderId="28" xfId="0" applyNumberFormat="1" applyFont="1" applyFill="1" applyBorder="1" applyAlignment="1">
      <alignment horizontal="center" vertical="center"/>
    </xf>
    <xf numFmtId="0" fontId="55" fillId="19" borderId="43" xfId="0" applyFont="1" applyFill="1" applyBorder="1" applyAlignment="1">
      <alignment vertical="center" wrapText="1"/>
    </xf>
    <xf numFmtId="0" fontId="19" fillId="6" borderId="5" xfId="0" applyFont="1" applyFill="1" applyBorder="1" applyAlignment="1">
      <alignment horizontal="center" vertical="center" wrapText="1"/>
    </xf>
    <xf numFmtId="3" fontId="35" fillId="10" borderId="27" xfId="0" applyNumberFormat="1" applyFont="1" applyFill="1" applyBorder="1" applyAlignment="1">
      <alignment vertical="center"/>
    </xf>
    <xf numFmtId="3" fontId="35" fillId="10" borderId="26" xfId="0" applyNumberFormat="1" applyFont="1" applyFill="1" applyBorder="1" applyAlignment="1">
      <alignment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3" fontId="15" fillId="6" borderId="8" xfId="0" applyNumberFormat="1" applyFont="1" applyFill="1" applyBorder="1" applyAlignment="1">
      <alignment horizontal="center" vertical="center"/>
    </xf>
    <xf numFmtId="3" fontId="19" fillId="6" borderId="13" xfId="0" applyNumberFormat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3" fontId="19" fillId="6" borderId="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36" fillId="0" borderId="22" xfId="0" applyNumberFormat="1" applyFont="1" applyFill="1" applyBorder="1" applyAlignment="1">
      <alignment horizontal="center" vertical="center"/>
    </xf>
    <xf numFmtId="3" fontId="36" fillId="0" borderId="36" xfId="0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3" fontId="46" fillId="10" borderId="27" xfId="0" applyNumberFormat="1" applyFont="1" applyFill="1" applyBorder="1" applyAlignment="1">
      <alignment vertical="center"/>
    </xf>
    <xf numFmtId="3" fontId="46" fillId="10" borderId="0" xfId="0" applyNumberFormat="1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3" fontId="46" fillId="10" borderId="26" xfId="0" applyNumberFormat="1" applyFont="1" applyFill="1" applyBorder="1" applyAlignment="1">
      <alignment vertical="center"/>
    </xf>
    <xf numFmtId="3" fontId="46" fillId="10" borderId="11" xfId="0" applyNumberFormat="1" applyFont="1" applyFill="1" applyBorder="1" applyAlignment="1">
      <alignment vertical="center"/>
    </xf>
    <xf numFmtId="0" fontId="18" fillId="7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/>
    </xf>
    <xf numFmtId="3" fontId="19" fillId="7" borderId="9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3" fontId="19" fillId="7" borderId="2" xfId="0" applyNumberFormat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3" fontId="19" fillId="7" borderId="6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3" fontId="19" fillId="7" borderId="3" xfId="0" applyNumberFormat="1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3" fontId="19" fillId="7" borderId="7" xfId="0" applyNumberFormat="1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3" fontId="19" fillId="7" borderId="13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vertical="center"/>
    </xf>
    <xf numFmtId="0" fontId="19" fillId="0" borderId="2" xfId="3" applyFont="1" applyFill="1" applyBorder="1" applyAlignment="1">
      <alignment vertical="center" wrapText="1"/>
    </xf>
    <xf numFmtId="0" fontId="19" fillId="0" borderId="2" xfId="3" applyFont="1" applyFill="1" applyBorder="1" applyAlignment="1">
      <alignment horizontal="center" vertical="center"/>
    </xf>
    <xf numFmtId="3" fontId="19" fillId="0" borderId="2" xfId="3" applyNumberFormat="1" applyFont="1" applyFill="1" applyBorder="1" applyAlignment="1">
      <alignment vertical="center"/>
    </xf>
    <xf numFmtId="1" fontId="19" fillId="0" borderId="2" xfId="3" applyNumberFormat="1" applyFont="1" applyFill="1" applyBorder="1" applyAlignment="1">
      <alignment horizontal="left" vertical="center"/>
    </xf>
    <xf numFmtId="0" fontId="23" fillId="0" borderId="2" xfId="3" applyFont="1" applyFill="1" applyBorder="1" applyAlignment="1">
      <alignment vertical="center"/>
    </xf>
    <xf numFmtId="0" fontId="23" fillId="0" borderId="2" xfId="3" applyFont="1" applyFill="1" applyBorder="1" applyAlignment="1">
      <alignment vertical="center" wrapText="1"/>
    </xf>
    <xf numFmtId="0" fontId="23" fillId="0" borderId="2" xfId="3" applyFont="1" applyFill="1" applyBorder="1" applyAlignment="1">
      <alignment horizontal="center" vertical="center"/>
    </xf>
    <xf numFmtId="3" fontId="23" fillId="0" borderId="2" xfId="3" applyNumberFormat="1" applyFont="1" applyFill="1" applyBorder="1" applyAlignment="1">
      <alignment vertical="center"/>
    </xf>
    <xf numFmtId="0" fontId="32" fillId="2" borderId="0" xfId="0" applyFont="1" applyFill="1"/>
    <xf numFmtId="0" fontId="18" fillId="2" borderId="0" xfId="0" applyFont="1" applyFill="1" applyAlignment="1"/>
    <xf numFmtId="0" fontId="19" fillId="2" borderId="0" xfId="0" applyFont="1" applyFill="1"/>
    <xf numFmtId="0" fontId="19" fillId="2" borderId="1" xfId="0" applyFont="1" applyFill="1" applyBorder="1"/>
    <xf numFmtId="0" fontId="19" fillId="2" borderId="1" xfId="0" applyFont="1" applyFill="1" applyBorder="1" applyAlignment="1">
      <alignment vertical="top"/>
    </xf>
    <xf numFmtId="0" fontId="56" fillId="2" borderId="1" xfId="1" applyFont="1" applyFill="1" applyBorder="1" applyAlignment="1">
      <alignment vertical="top"/>
    </xf>
    <xf numFmtId="0" fontId="59" fillId="3" borderId="0" xfId="0" applyNumberFormat="1" applyFont="1" applyFill="1" applyBorder="1" applyAlignment="1">
      <alignment vertical="center" wrapText="1"/>
    </xf>
    <xf numFmtId="0" fontId="59" fillId="3" borderId="0" xfId="0" applyNumberFormat="1" applyFont="1" applyFill="1" applyBorder="1" applyAlignment="1">
      <alignment horizontal="center" vertical="center" wrapText="1"/>
    </xf>
    <xf numFmtId="0" fontId="61" fillId="3" borderId="0" xfId="0" applyFont="1" applyFill="1"/>
    <xf numFmtId="0" fontId="62" fillId="2" borderId="0" xfId="0" applyFont="1" applyFill="1" applyAlignment="1">
      <alignment horizontal="left" vertical="center"/>
    </xf>
    <xf numFmtId="0" fontId="63" fillId="2" borderId="0" xfId="0" applyFont="1" applyFill="1"/>
    <xf numFmtId="0" fontId="32" fillId="3" borderId="0" xfId="0" applyFont="1" applyFill="1"/>
    <xf numFmtId="0" fontId="11" fillId="2" borderId="0" xfId="1" applyFont="1" applyFill="1" applyAlignment="1">
      <alignment horizontal="left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0" fontId="11" fillId="3" borderId="0" xfId="1" applyFont="1" applyFill="1" applyAlignment="1">
      <alignment horizontal="left" vertical="center"/>
    </xf>
    <xf numFmtId="0" fontId="57" fillId="2" borderId="0" xfId="0" applyFont="1" applyFill="1" applyBorder="1" applyAlignment="1">
      <alignment horizontal="center" vertical="center" wrapText="1"/>
    </xf>
    <xf numFmtId="0" fontId="59" fillId="3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2" fillId="17" borderId="2" xfId="3" applyFont="1" applyFill="1" applyBorder="1" applyAlignment="1">
      <alignment horizontal="center" vertical="center"/>
    </xf>
    <xf numFmtId="0" fontId="52" fillId="16" borderId="2" xfId="3" applyFont="1" applyFill="1" applyBorder="1" applyAlignment="1">
      <alignment horizontal="center" vertical="center"/>
    </xf>
    <xf numFmtId="0" fontId="28" fillId="18" borderId="2" xfId="3" applyFont="1" applyFill="1" applyBorder="1" applyAlignment="1">
      <alignment horizontal="center" vertical="center"/>
    </xf>
    <xf numFmtId="3" fontId="34" fillId="6" borderId="46" xfId="0" applyNumberFormat="1" applyFont="1" applyFill="1" applyBorder="1" applyAlignment="1">
      <alignment horizontal="center" vertical="center"/>
    </xf>
    <xf numFmtId="3" fontId="34" fillId="6" borderId="30" xfId="0" applyNumberFormat="1" applyFont="1" applyFill="1" applyBorder="1" applyAlignment="1">
      <alignment horizontal="center" vertical="center"/>
    </xf>
    <xf numFmtId="3" fontId="34" fillId="6" borderId="27" xfId="0" applyNumberFormat="1" applyFont="1" applyFill="1" applyBorder="1" applyAlignment="1">
      <alignment horizontal="center" vertical="center"/>
    </xf>
    <xf numFmtId="3" fontId="34" fillId="6" borderId="28" xfId="0" applyNumberFormat="1" applyFont="1" applyFill="1" applyBorder="1" applyAlignment="1">
      <alignment horizontal="center" vertical="center"/>
    </xf>
    <xf numFmtId="3" fontId="34" fillId="6" borderId="26" xfId="0" applyNumberFormat="1" applyFont="1" applyFill="1" applyBorder="1" applyAlignment="1">
      <alignment horizontal="center" vertical="center"/>
    </xf>
    <xf numFmtId="3" fontId="34" fillId="6" borderId="29" xfId="0" applyNumberFormat="1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 textRotation="90" wrapText="1"/>
    </xf>
    <xf numFmtId="0" fontId="13" fillId="13" borderId="24" xfId="0" applyFont="1" applyFill="1" applyBorder="1" applyAlignment="1">
      <alignment horizontal="center" vertical="center" textRotation="90" wrapText="1"/>
    </xf>
    <xf numFmtId="3" fontId="33" fillId="0" borderId="27" xfId="0" applyNumberFormat="1" applyFont="1" applyFill="1" applyBorder="1" applyAlignment="1">
      <alignment horizontal="center" vertical="center"/>
    </xf>
    <xf numFmtId="3" fontId="33" fillId="0" borderId="28" xfId="0" applyNumberFormat="1" applyFont="1" applyFill="1" applyBorder="1" applyAlignment="1">
      <alignment horizontal="center" vertical="center"/>
    </xf>
    <xf numFmtId="3" fontId="33" fillId="0" borderId="26" xfId="0" applyNumberFormat="1" applyFont="1" applyFill="1" applyBorder="1" applyAlignment="1">
      <alignment horizontal="center" vertical="center"/>
    </xf>
    <xf numFmtId="3" fontId="33" fillId="0" borderId="29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3" fillId="13" borderId="47" xfId="0" applyFont="1" applyFill="1" applyBorder="1" applyAlignment="1">
      <alignment horizontal="center" vertical="center" textRotation="90" wrapText="1"/>
    </xf>
    <xf numFmtId="0" fontId="28" fillId="10" borderId="4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23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3" fontId="34" fillId="10" borderId="46" xfId="0" applyNumberFormat="1" applyFont="1" applyFill="1" applyBorder="1" applyAlignment="1">
      <alignment horizontal="center" vertical="center"/>
    </xf>
    <xf numFmtId="3" fontId="34" fillId="10" borderId="30" xfId="0" applyNumberFormat="1" applyFont="1" applyFill="1" applyBorder="1" applyAlignment="1">
      <alignment horizontal="center" vertical="center"/>
    </xf>
    <xf numFmtId="3" fontId="34" fillId="10" borderId="27" xfId="0" applyNumberFormat="1" applyFont="1" applyFill="1" applyBorder="1" applyAlignment="1">
      <alignment horizontal="center" vertical="center"/>
    </xf>
    <xf numFmtId="3" fontId="34" fillId="10" borderId="28" xfId="0" applyNumberFormat="1" applyFont="1" applyFill="1" applyBorder="1" applyAlignment="1">
      <alignment horizontal="center" vertical="center"/>
    </xf>
    <xf numFmtId="3" fontId="34" fillId="10" borderId="26" xfId="0" applyNumberFormat="1" applyFont="1" applyFill="1" applyBorder="1" applyAlignment="1">
      <alignment horizontal="center" vertical="center"/>
    </xf>
    <xf numFmtId="3" fontId="34" fillId="10" borderId="29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3" fontId="33" fillId="0" borderId="46" xfId="0" applyNumberFormat="1" applyFont="1" applyFill="1" applyBorder="1" applyAlignment="1">
      <alignment horizontal="center" vertical="center"/>
    </xf>
    <xf numFmtId="3" fontId="33" fillId="0" borderId="30" xfId="0" applyNumberFormat="1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3" fontId="34" fillId="10" borderId="10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3" fontId="34" fillId="10" borderId="11" xfId="0" applyNumberFormat="1" applyFont="1" applyFill="1" applyBorder="1" applyAlignment="1">
      <alignment horizontal="center" vertical="center"/>
    </xf>
    <xf numFmtId="3" fontId="36" fillId="0" borderId="27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26" xfId="0" applyNumberFormat="1" applyFont="1" applyFill="1" applyBorder="1" applyAlignment="1">
      <alignment horizontal="center" vertical="center"/>
    </xf>
    <xf numFmtId="3" fontId="36" fillId="0" borderId="1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textRotation="90"/>
    </xf>
    <xf numFmtId="0" fontId="40" fillId="0" borderId="4" xfId="0" applyFont="1" applyFill="1" applyBorder="1" applyAlignment="1">
      <alignment horizontal="center" vertical="center" textRotation="90"/>
    </xf>
    <xf numFmtId="0" fontId="40" fillId="0" borderId="30" xfId="0" applyFont="1" applyFill="1" applyBorder="1" applyAlignment="1">
      <alignment horizontal="center" vertical="center" textRotation="90"/>
    </xf>
    <xf numFmtId="0" fontId="40" fillId="0" borderId="28" xfId="0" applyFont="1" applyFill="1" applyBorder="1" applyAlignment="1">
      <alignment horizontal="center" vertical="center" textRotation="90"/>
    </xf>
    <xf numFmtId="3" fontId="46" fillId="10" borderId="30" xfId="0" applyNumberFormat="1" applyFont="1" applyFill="1" applyBorder="1" applyAlignment="1">
      <alignment horizontal="center" vertical="center"/>
    </xf>
    <xf numFmtId="3" fontId="46" fillId="10" borderId="28" xfId="0" applyNumberFormat="1" applyFont="1" applyFill="1" applyBorder="1" applyAlignment="1">
      <alignment horizontal="center" vertical="center"/>
    </xf>
    <xf numFmtId="3" fontId="46" fillId="10" borderId="29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34" fillId="10" borderId="55" xfId="0" applyNumberFormat="1" applyFont="1" applyFill="1" applyBorder="1" applyAlignment="1">
      <alignment horizontal="center" vertical="center"/>
    </xf>
    <xf numFmtId="3" fontId="34" fillId="10" borderId="56" xfId="0" applyNumberFormat="1" applyFont="1" applyFill="1" applyBorder="1" applyAlignment="1">
      <alignment horizontal="center" vertical="center"/>
    </xf>
    <xf numFmtId="3" fontId="34" fillId="10" borderId="57" xfId="0" applyNumberFormat="1" applyFont="1" applyFill="1" applyBorder="1" applyAlignment="1">
      <alignment horizontal="center" vertical="center"/>
    </xf>
    <xf numFmtId="3" fontId="35" fillId="6" borderId="27" xfId="0" applyNumberFormat="1" applyFont="1" applyFill="1" applyBorder="1" applyAlignment="1">
      <alignment horizontal="center" vertical="center"/>
    </xf>
    <xf numFmtId="3" fontId="35" fillId="6" borderId="26" xfId="0" applyNumberFormat="1" applyFont="1" applyFill="1" applyBorder="1" applyAlignment="1">
      <alignment horizontal="center" vertical="center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3" fontId="36" fillId="6" borderId="30" xfId="0" applyNumberFormat="1" applyFont="1" applyFill="1" applyBorder="1" applyAlignment="1">
      <alignment horizontal="center" vertical="center"/>
    </xf>
    <xf numFmtId="3" fontId="36" fillId="6" borderId="28" xfId="0" applyNumberFormat="1" applyFont="1" applyFill="1" applyBorder="1" applyAlignment="1">
      <alignment horizontal="center" vertical="center"/>
    </xf>
    <xf numFmtId="3" fontId="36" fillId="6" borderId="29" xfId="0" applyNumberFormat="1" applyFont="1" applyFill="1" applyBorder="1" applyAlignment="1">
      <alignment horizontal="center" vertical="center"/>
    </xf>
    <xf numFmtId="3" fontId="15" fillId="0" borderId="46" xfId="0" applyNumberFormat="1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3" fontId="32" fillId="0" borderId="27" xfId="0" applyNumberFormat="1" applyFont="1" applyFill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" vertical="center"/>
    </xf>
    <xf numFmtId="3" fontId="36" fillId="6" borderId="44" xfId="0" applyNumberFormat="1" applyFont="1" applyFill="1" applyBorder="1" applyAlignment="1">
      <alignment horizontal="center" vertical="center"/>
    </xf>
    <xf numFmtId="3" fontId="36" fillId="6" borderId="23" xfId="0" applyNumberFormat="1" applyFont="1" applyFill="1" applyBorder="1" applyAlignment="1">
      <alignment horizontal="center" vertical="center"/>
    </xf>
    <xf numFmtId="3" fontId="36" fillId="6" borderId="43" xfId="0" applyNumberFormat="1" applyFont="1" applyFill="1" applyBorder="1" applyAlignment="1">
      <alignment horizontal="center" vertical="center"/>
    </xf>
    <xf numFmtId="3" fontId="36" fillId="10" borderId="30" xfId="0" applyNumberFormat="1" applyFont="1" applyFill="1" applyBorder="1" applyAlignment="1">
      <alignment horizontal="center" vertical="center"/>
    </xf>
    <xf numFmtId="3" fontId="36" fillId="10" borderId="28" xfId="0" applyNumberFormat="1" applyFont="1" applyFill="1" applyBorder="1" applyAlignment="1">
      <alignment horizontal="center" vertical="center"/>
    </xf>
    <xf numFmtId="3" fontId="36" fillId="10" borderId="29" xfId="0" applyNumberFormat="1" applyFont="1" applyFill="1" applyBorder="1" applyAlignment="1">
      <alignment horizontal="center" vertical="center"/>
    </xf>
    <xf numFmtId="3" fontId="44" fillId="6" borderId="0" xfId="0" applyNumberFormat="1" applyFont="1" applyFill="1" applyBorder="1" applyAlignment="1">
      <alignment horizontal="center" vertical="center"/>
    </xf>
    <xf numFmtId="3" fontId="44" fillId="6" borderId="11" xfId="0" applyNumberFormat="1" applyFont="1" applyFill="1" applyBorder="1" applyAlignment="1">
      <alignment horizontal="center" vertical="center"/>
    </xf>
    <xf numFmtId="3" fontId="46" fillId="6" borderId="30" xfId="0" applyNumberFormat="1" applyFont="1" applyFill="1" applyBorder="1" applyAlignment="1">
      <alignment horizontal="center" vertical="center"/>
    </xf>
    <xf numFmtId="3" fontId="46" fillId="6" borderId="28" xfId="0" applyNumberFormat="1" applyFont="1" applyFill="1" applyBorder="1" applyAlignment="1">
      <alignment horizontal="center" vertical="center"/>
    </xf>
    <xf numFmtId="3" fontId="46" fillId="6" borderId="29" xfId="0" applyNumberFormat="1" applyFont="1" applyFill="1" applyBorder="1" applyAlignment="1">
      <alignment horizontal="center" vertical="center"/>
    </xf>
    <xf numFmtId="3" fontId="36" fillId="10" borderId="1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center" vertical="center"/>
    </xf>
    <xf numFmtId="3" fontId="36" fillId="10" borderId="11" xfId="0" applyNumberFormat="1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 textRotation="90" wrapText="1"/>
    </xf>
    <xf numFmtId="0" fontId="42" fillId="0" borderId="24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4" xfId="0" applyFont="1" applyBorder="1" applyAlignment="1">
      <alignment horizontal="center" vertical="center" textRotation="90"/>
    </xf>
    <xf numFmtId="0" fontId="44" fillId="0" borderId="24" xfId="0" applyFont="1" applyBorder="1" applyAlignment="1">
      <alignment horizontal="center" vertical="center" textRotation="90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15" fillId="0" borderId="46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36" fillId="10" borderId="44" xfId="0" applyNumberFormat="1" applyFont="1" applyFill="1" applyBorder="1" applyAlignment="1">
      <alignment horizontal="center" vertical="center"/>
    </xf>
    <xf numFmtId="3" fontId="36" fillId="10" borderId="23" xfId="0" applyNumberFormat="1" applyFont="1" applyFill="1" applyBorder="1" applyAlignment="1">
      <alignment horizontal="center" vertical="center"/>
    </xf>
    <xf numFmtId="3" fontId="36" fillId="10" borderId="43" xfId="0" applyNumberFormat="1" applyFont="1" applyFill="1" applyBorder="1" applyAlignment="1">
      <alignment horizontal="center" vertical="center"/>
    </xf>
    <xf numFmtId="3" fontId="36" fillId="10" borderId="46" xfId="0" applyNumberFormat="1" applyFont="1" applyFill="1" applyBorder="1" applyAlignment="1">
      <alignment horizontal="center" vertical="center" wrapText="1"/>
    </xf>
    <xf numFmtId="3" fontId="36" fillId="10" borderId="30" xfId="0" applyNumberFormat="1" applyFont="1" applyFill="1" applyBorder="1" applyAlignment="1">
      <alignment horizontal="center" vertical="center" wrapText="1"/>
    </xf>
    <xf numFmtId="3" fontId="36" fillId="10" borderId="27" xfId="0" applyNumberFormat="1" applyFont="1" applyFill="1" applyBorder="1" applyAlignment="1">
      <alignment horizontal="center" vertical="center" wrapText="1"/>
    </xf>
    <xf numFmtId="3" fontId="36" fillId="10" borderId="28" xfId="0" applyNumberFormat="1" applyFont="1" applyFill="1" applyBorder="1" applyAlignment="1">
      <alignment horizontal="center" vertical="center" wrapText="1"/>
    </xf>
    <xf numFmtId="3" fontId="36" fillId="10" borderId="26" xfId="0" applyNumberFormat="1" applyFont="1" applyFill="1" applyBorder="1" applyAlignment="1">
      <alignment horizontal="center" vertical="center" wrapText="1"/>
    </xf>
    <xf numFmtId="3" fontId="36" fillId="10" borderId="29" xfId="0" applyNumberFormat="1" applyFont="1" applyFill="1" applyBorder="1" applyAlignment="1">
      <alignment horizontal="center" vertical="center" wrapText="1"/>
    </xf>
    <xf numFmtId="3" fontId="36" fillId="10" borderId="46" xfId="0" applyNumberFormat="1" applyFont="1" applyFill="1" applyBorder="1" applyAlignment="1">
      <alignment horizontal="center" vertical="center"/>
    </xf>
    <xf numFmtId="3" fontId="36" fillId="10" borderId="27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center" vertical="center"/>
    </xf>
    <xf numFmtId="3" fontId="15" fillId="6" borderId="11" xfId="0" applyNumberFormat="1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 textRotation="90" wrapText="1"/>
    </xf>
    <xf numFmtId="0" fontId="12" fillId="12" borderId="24" xfId="0" applyFont="1" applyFill="1" applyBorder="1" applyAlignment="1">
      <alignment horizontal="center" vertical="center" textRotation="90" wrapText="1"/>
    </xf>
    <xf numFmtId="0" fontId="12" fillId="12" borderId="47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 wrapText="1"/>
    </xf>
    <xf numFmtId="0" fontId="33" fillId="10" borderId="45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44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12" fillId="12" borderId="44" xfId="0" applyFont="1" applyFill="1" applyBorder="1" applyAlignment="1">
      <alignment horizontal="center" vertical="center" textRotation="90" wrapText="1"/>
    </xf>
    <xf numFmtId="0" fontId="12" fillId="12" borderId="23" xfId="0" applyFont="1" applyFill="1" applyBorder="1" applyAlignment="1">
      <alignment horizontal="center" vertical="center" textRotation="90" wrapText="1"/>
    </xf>
    <xf numFmtId="0" fontId="12" fillId="12" borderId="43" xfId="0" applyFont="1" applyFill="1" applyBorder="1" applyAlignment="1">
      <alignment horizontal="center" vertical="center" textRotation="90" wrapText="1"/>
    </xf>
    <xf numFmtId="0" fontId="43" fillId="0" borderId="4" xfId="0" applyFont="1" applyBorder="1" applyAlignment="1">
      <alignment horizontal="center" vertical="center" textRotation="90"/>
    </xf>
    <xf numFmtId="0" fontId="43" fillId="0" borderId="24" xfId="0" applyFont="1" applyBorder="1" applyAlignment="1">
      <alignment horizontal="center" vertical="center" textRotation="90"/>
    </xf>
    <xf numFmtId="0" fontId="43" fillId="0" borderId="47" xfId="0" applyFont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44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31" fillId="10" borderId="44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wrapText="1"/>
    </xf>
    <xf numFmtId="0" fontId="31" fillId="6" borderId="1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3" fontId="36" fillId="6" borderId="0" xfId="0" applyNumberFormat="1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 wrapText="1"/>
    </xf>
    <xf numFmtId="0" fontId="28" fillId="10" borderId="49" xfId="0" applyFont="1" applyFill="1" applyBorder="1" applyAlignment="1">
      <alignment horizontal="center" vertical="center" wrapText="1"/>
    </xf>
    <xf numFmtId="0" fontId="28" fillId="10" borderId="50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left" wrapText="1"/>
    </xf>
    <xf numFmtId="0" fontId="2" fillId="6" borderId="10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3" fontId="34" fillId="5" borderId="46" xfId="0" applyNumberFormat="1" applyFont="1" applyFill="1" applyBorder="1" applyAlignment="1">
      <alignment horizontal="center" vertical="center"/>
    </xf>
    <xf numFmtId="3" fontId="34" fillId="5" borderId="30" xfId="0" applyNumberFormat="1" applyFont="1" applyFill="1" applyBorder="1" applyAlignment="1">
      <alignment horizontal="center" vertical="center"/>
    </xf>
    <xf numFmtId="3" fontId="34" fillId="5" borderId="27" xfId="0" applyNumberFormat="1" applyFont="1" applyFill="1" applyBorder="1" applyAlignment="1">
      <alignment horizontal="center" vertical="center"/>
    </xf>
    <xf numFmtId="3" fontId="34" fillId="5" borderId="28" xfId="0" applyNumberFormat="1" applyFont="1" applyFill="1" applyBorder="1" applyAlignment="1">
      <alignment horizontal="center" vertical="center"/>
    </xf>
    <xf numFmtId="3" fontId="34" fillId="5" borderId="26" xfId="0" applyNumberFormat="1" applyFont="1" applyFill="1" applyBorder="1" applyAlignment="1">
      <alignment horizontal="center" vertical="center"/>
    </xf>
    <xf numFmtId="3" fontId="34" fillId="5" borderId="29" xfId="0" applyNumberFormat="1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textRotation="90" wrapText="1"/>
    </xf>
    <xf numFmtId="0" fontId="41" fillId="0" borderId="24" xfId="0" applyFont="1" applyBorder="1" applyAlignment="1">
      <alignment horizontal="center" vertical="center" textRotation="90" wrapText="1"/>
    </xf>
    <xf numFmtId="0" fontId="41" fillId="0" borderId="47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2" fillId="5" borderId="4" xfId="0" applyFont="1" applyFill="1" applyBorder="1" applyAlignment="1">
      <alignment horizontal="center" vertical="center" textRotation="90" wrapText="1"/>
    </xf>
    <xf numFmtId="0" fontId="12" fillId="5" borderId="24" xfId="0" applyFont="1" applyFill="1" applyBorder="1" applyAlignment="1">
      <alignment horizontal="center" vertical="center" textRotation="90" wrapText="1"/>
    </xf>
    <xf numFmtId="0" fontId="12" fillId="5" borderId="47" xfId="0" applyFont="1" applyFill="1" applyBorder="1" applyAlignment="1">
      <alignment horizontal="center" vertical="center" textRotation="90" wrapText="1"/>
    </xf>
    <xf numFmtId="0" fontId="53" fillId="5" borderId="45" xfId="0" applyFont="1" applyFill="1" applyBorder="1" applyAlignment="1">
      <alignment horizontal="center" vertical="center" wrapText="1"/>
    </xf>
    <xf numFmtId="0" fontId="53" fillId="5" borderId="25" xfId="0" applyFont="1" applyFill="1" applyBorder="1" applyAlignment="1">
      <alignment horizontal="center" vertical="center" wrapText="1"/>
    </xf>
    <xf numFmtId="0" fontId="53" fillId="5" borderId="14" xfId="0" applyFont="1" applyFill="1" applyBorder="1" applyAlignment="1">
      <alignment horizontal="center" vertical="center" wrapText="1"/>
    </xf>
    <xf numFmtId="0" fontId="55" fillId="5" borderId="4" xfId="0" applyFont="1" applyFill="1" applyBorder="1" applyAlignment="1">
      <alignment horizontal="center" vertical="center" wrapText="1"/>
    </xf>
    <xf numFmtId="0" fontId="55" fillId="5" borderId="24" xfId="0" applyFont="1" applyFill="1" applyBorder="1" applyAlignment="1">
      <alignment horizontal="center" vertical="center" wrapText="1"/>
    </xf>
    <xf numFmtId="0" fontId="55" fillId="5" borderId="47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/>
    </xf>
    <xf numFmtId="0" fontId="24" fillId="0" borderId="24" xfId="0" applyFont="1" applyBorder="1" applyAlignment="1">
      <alignment horizontal="center" vertical="center" textRotation="90"/>
    </xf>
    <xf numFmtId="0" fontId="24" fillId="0" borderId="47" xfId="0" applyFont="1" applyBorder="1" applyAlignment="1">
      <alignment horizontal="center" vertical="center" textRotation="90"/>
    </xf>
    <xf numFmtId="3" fontId="36" fillId="7" borderId="44" xfId="0" applyNumberFormat="1" applyFont="1" applyFill="1" applyBorder="1" applyAlignment="1">
      <alignment horizontal="center" vertical="center"/>
    </xf>
    <xf numFmtId="3" fontId="36" fillId="7" borderId="30" xfId="0" applyNumberFormat="1" applyFont="1" applyFill="1" applyBorder="1" applyAlignment="1">
      <alignment horizontal="center" vertical="center"/>
    </xf>
    <xf numFmtId="3" fontId="36" fillId="7" borderId="23" xfId="0" applyNumberFormat="1" applyFont="1" applyFill="1" applyBorder="1" applyAlignment="1">
      <alignment horizontal="center" vertical="center"/>
    </xf>
    <xf numFmtId="3" fontId="36" fillId="7" borderId="28" xfId="0" applyNumberFormat="1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 textRotation="90" wrapText="1"/>
    </xf>
    <xf numFmtId="0" fontId="38" fillId="7" borderId="24" xfId="0" applyFont="1" applyFill="1" applyBorder="1" applyAlignment="1">
      <alignment horizontal="center" vertical="center" textRotation="90" wrapText="1"/>
    </xf>
    <xf numFmtId="0" fontId="38" fillId="7" borderId="47" xfId="0" applyFont="1" applyFill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left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5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3" fontId="36" fillId="7" borderId="43" xfId="0" applyNumberFormat="1" applyFont="1" applyFill="1" applyBorder="1" applyAlignment="1">
      <alignment horizontal="center" vertical="center"/>
    </xf>
    <xf numFmtId="3" fontId="36" fillId="7" borderId="29" xfId="0" applyNumberFormat="1" applyFont="1" applyFill="1" applyBorder="1" applyAlignment="1">
      <alignment horizontal="center" vertical="center"/>
    </xf>
    <xf numFmtId="3" fontId="28" fillId="6" borderId="46" xfId="0" applyNumberFormat="1" applyFont="1" applyFill="1" applyBorder="1" applyAlignment="1">
      <alignment horizontal="center" vertical="center"/>
    </xf>
    <xf numFmtId="3" fontId="28" fillId="6" borderId="27" xfId="0" applyNumberFormat="1" applyFont="1" applyFill="1" applyBorder="1" applyAlignment="1">
      <alignment horizontal="center" vertical="center"/>
    </xf>
    <xf numFmtId="3" fontId="28" fillId="6" borderId="26" xfId="0" applyNumberFormat="1" applyFont="1" applyFill="1" applyBorder="1" applyAlignment="1">
      <alignment horizontal="center" vertical="center"/>
    </xf>
    <xf numFmtId="0" fontId="53" fillId="5" borderId="4" xfId="0" applyFont="1" applyFill="1" applyBorder="1" applyAlignment="1">
      <alignment horizontal="center" vertical="center"/>
    </xf>
    <xf numFmtId="0" fontId="53" fillId="5" borderId="24" xfId="0" applyFont="1" applyFill="1" applyBorder="1" applyAlignment="1">
      <alignment horizontal="center" vertical="center"/>
    </xf>
    <xf numFmtId="0" fontId="53" fillId="5" borderId="47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wrapText="1"/>
    </xf>
    <xf numFmtId="0" fontId="35" fillId="0" borderId="4" xfId="0" applyFont="1" applyBorder="1" applyAlignment="1">
      <alignment horizontal="center" vertical="center" textRotation="90"/>
    </xf>
    <xf numFmtId="0" fontId="35" fillId="0" borderId="24" xfId="0" applyFont="1" applyBorder="1" applyAlignment="1">
      <alignment horizontal="center" vertical="center" textRotation="90"/>
    </xf>
    <xf numFmtId="0" fontId="35" fillId="0" borderId="47" xfId="0" applyFont="1" applyBorder="1" applyAlignment="1">
      <alignment horizontal="center" vertical="center" textRotation="90"/>
    </xf>
    <xf numFmtId="3" fontId="0" fillId="0" borderId="27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 textRotation="90"/>
    </xf>
    <xf numFmtId="0" fontId="43" fillId="0" borderId="23" xfId="0" applyFont="1" applyBorder="1" applyAlignment="1">
      <alignment horizontal="center" vertical="center" textRotation="90"/>
    </xf>
    <xf numFmtId="3" fontId="36" fillId="7" borderId="46" xfId="0" applyNumberFormat="1" applyFont="1" applyFill="1" applyBorder="1" applyAlignment="1">
      <alignment horizontal="center" vertical="center"/>
    </xf>
    <xf numFmtId="3" fontId="36" fillId="7" borderId="10" xfId="0" applyNumberFormat="1" applyFont="1" applyFill="1" applyBorder="1" applyAlignment="1">
      <alignment horizontal="center" vertical="center"/>
    </xf>
    <xf numFmtId="3" fontId="36" fillId="7" borderId="27" xfId="0" applyNumberFormat="1" applyFont="1" applyFill="1" applyBorder="1" applyAlignment="1">
      <alignment horizontal="center" vertical="center"/>
    </xf>
    <xf numFmtId="3" fontId="36" fillId="7" borderId="0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21" fillId="0" borderId="4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0" fillId="7" borderId="44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39" fillId="7" borderId="44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45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7" borderId="43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3" fontId="34" fillId="5" borderId="10" xfId="0" applyNumberFormat="1" applyFont="1" applyFill="1" applyBorder="1" applyAlignment="1">
      <alignment horizontal="center" vertical="center"/>
    </xf>
    <xf numFmtId="3" fontId="34" fillId="5" borderId="0" xfId="0" applyNumberFormat="1" applyFont="1" applyFill="1" applyBorder="1" applyAlignment="1">
      <alignment horizontal="center" vertical="center"/>
    </xf>
    <xf numFmtId="3" fontId="34" fillId="5" borderId="11" xfId="0" applyNumberFormat="1" applyFont="1" applyFill="1" applyBorder="1" applyAlignment="1">
      <alignment horizontal="center" vertical="center"/>
    </xf>
    <xf numFmtId="3" fontId="36" fillId="6" borderId="11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3" fontId="36" fillId="10" borderId="26" xfId="0" applyNumberFormat="1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horizontal="center" vertical="center"/>
    </xf>
    <xf numFmtId="3" fontId="46" fillId="6" borderId="61" xfId="0" applyNumberFormat="1" applyFont="1" applyFill="1" applyBorder="1" applyAlignment="1">
      <alignment horizontal="center" vertical="center"/>
    </xf>
    <xf numFmtId="3" fontId="46" fillId="6" borderId="0" xfId="0" applyNumberFormat="1" applyFont="1" applyFill="1" applyBorder="1" applyAlignment="1">
      <alignment horizontal="center" vertical="center"/>
    </xf>
    <xf numFmtId="3" fontId="46" fillId="6" borderId="11" xfId="0" applyNumberFormat="1" applyFont="1" applyFill="1" applyBorder="1" applyAlignment="1">
      <alignment horizontal="center" vertical="center"/>
    </xf>
    <xf numFmtId="3" fontId="46" fillId="6" borderId="46" xfId="0" applyNumberFormat="1" applyFont="1" applyFill="1" applyBorder="1" applyAlignment="1">
      <alignment horizontal="center" vertical="center"/>
    </xf>
    <xf numFmtId="3" fontId="46" fillId="6" borderId="10" xfId="0" applyNumberFormat="1" applyFont="1" applyFill="1" applyBorder="1" applyAlignment="1">
      <alignment horizontal="center" vertical="center"/>
    </xf>
    <xf numFmtId="3" fontId="46" fillId="6" borderId="26" xfId="0" applyNumberFormat="1" applyFont="1" applyFill="1" applyBorder="1" applyAlignment="1">
      <alignment horizontal="center" vertical="center"/>
    </xf>
    <xf numFmtId="3" fontId="46" fillId="10" borderId="46" xfId="0" applyNumberFormat="1" applyFont="1" applyFill="1" applyBorder="1" applyAlignment="1">
      <alignment horizontal="center" vertical="center"/>
    </xf>
    <xf numFmtId="3" fontId="46" fillId="10" borderId="26" xfId="0" applyNumberFormat="1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 wrapText="1"/>
    </xf>
    <xf numFmtId="3" fontId="33" fillId="0" borderId="27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6" fillId="6" borderId="27" xfId="0" applyNumberFormat="1" applyFont="1" applyFill="1" applyBorder="1" applyAlignment="1">
      <alignment horizontal="center" vertical="center"/>
    </xf>
    <xf numFmtId="3" fontId="36" fillId="6" borderId="26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36" fillId="7" borderId="26" xfId="0" applyNumberFormat="1" applyFont="1" applyFill="1" applyBorder="1" applyAlignment="1">
      <alignment horizontal="center" vertical="center"/>
    </xf>
    <xf numFmtId="3" fontId="36" fillId="7" borderId="11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46" fillId="10" borderId="10" xfId="0" applyNumberFormat="1" applyFont="1" applyFill="1" applyBorder="1" applyAlignment="1">
      <alignment horizontal="center" vertical="center"/>
    </xf>
    <xf numFmtId="3" fontId="46" fillId="10" borderId="11" xfId="0" applyNumberFormat="1" applyFont="1" applyFill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36" fillId="0" borderId="30" xfId="0" applyNumberFormat="1" applyFont="1" applyFill="1" applyBorder="1" applyAlignment="1">
      <alignment horizontal="center" vertical="center"/>
    </xf>
    <xf numFmtId="3" fontId="36" fillId="0" borderId="28" xfId="0" applyNumberFormat="1" applyFont="1" applyFill="1" applyBorder="1" applyAlignment="1">
      <alignment horizontal="center" vertical="center"/>
    </xf>
    <xf numFmtId="3" fontId="36" fillId="0" borderId="29" xfId="0" applyNumberFormat="1" applyFont="1" applyFill="1" applyBorder="1" applyAlignment="1">
      <alignment horizontal="center" vertical="center"/>
    </xf>
    <xf numFmtId="3" fontId="34" fillId="6" borderId="10" xfId="0" applyNumberFormat="1" applyFont="1" applyFill="1" applyBorder="1" applyAlignment="1">
      <alignment horizontal="center" vertical="center"/>
    </xf>
    <xf numFmtId="3" fontId="34" fillId="6" borderId="0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 textRotation="90"/>
    </xf>
    <xf numFmtId="0" fontId="41" fillId="0" borderId="24" xfId="0" applyFont="1" applyBorder="1" applyAlignment="1">
      <alignment horizontal="center" vertical="center" textRotation="90"/>
    </xf>
    <xf numFmtId="0" fontId="41" fillId="0" borderId="47" xfId="0" applyFont="1" applyBorder="1" applyAlignment="1">
      <alignment horizontal="center" vertical="center" textRotation="90"/>
    </xf>
    <xf numFmtId="0" fontId="21" fillId="0" borderId="51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textRotation="90"/>
    </xf>
    <xf numFmtId="0" fontId="26" fillId="5" borderId="4" xfId="0" applyFont="1" applyFill="1" applyBorder="1" applyAlignment="1">
      <alignment horizontal="center" vertical="center" textRotation="90" wrapText="1"/>
    </xf>
    <xf numFmtId="0" fontId="26" fillId="5" borderId="24" xfId="0" applyFont="1" applyFill="1" applyBorder="1" applyAlignment="1">
      <alignment horizontal="center" vertical="center" textRotation="90" wrapText="1"/>
    </xf>
    <xf numFmtId="0" fontId="28" fillId="10" borderId="40" xfId="0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left" wrapText="1"/>
    </xf>
    <xf numFmtId="0" fontId="16" fillId="0" borderId="44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28" fillId="10" borderId="10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 vertical="center" textRotation="90"/>
    </xf>
    <xf numFmtId="0" fontId="40" fillId="0" borderId="47" xfId="0" applyFont="1" applyBorder="1" applyAlignment="1">
      <alignment horizontal="center" vertical="center" textRotation="90"/>
    </xf>
    <xf numFmtId="0" fontId="48" fillId="10" borderId="44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10" borderId="45" xfId="0" applyFont="1" applyFill="1" applyBorder="1" applyAlignment="1">
      <alignment horizontal="center" vertical="center" wrapText="1"/>
    </xf>
    <xf numFmtId="0" fontId="48" fillId="10" borderId="23" xfId="0" applyFont="1" applyFill="1" applyBorder="1" applyAlignment="1">
      <alignment horizontal="center" vertical="center" wrapText="1"/>
    </xf>
    <xf numFmtId="0" fontId="48" fillId="10" borderId="0" xfId="0" applyFont="1" applyFill="1" applyBorder="1" applyAlignment="1">
      <alignment horizontal="center" vertical="center" wrapText="1"/>
    </xf>
    <xf numFmtId="0" fontId="48" fillId="10" borderId="25" xfId="0" applyFont="1" applyFill="1" applyBorder="1" applyAlignment="1">
      <alignment horizontal="center" vertical="center" wrapText="1"/>
    </xf>
    <xf numFmtId="0" fontId="48" fillId="10" borderId="43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53" fillId="5" borderId="4" xfId="0" applyFont="1" applyFill="1" applyBorder="1" applyAlignment="1">
      <alignment horizontal="center" vertical="center" wrapText="1"/>
    </xf>
    <xf numFmtId="0" fontId="53" fillId="5" borderId="24" xfId="0" applyFont="1" applyFill="1" applyBorder="1" applyAlignment="1">
      <alignment horizontal="center" vertical="center" wrapText="1"/>
    </xf>
    <xf numFmtId="0" fontId="53" fillId="5" borderId="47" xfId="0" applyFont="1" applyFill="1" applyBorder="1" applyAlignment="1">
      <alignment horizontal="center" vertical="center" wrapText="1"/>
    </xf>
    <xf numFmtId="3" fontId="34" fillId="5" borderId="9" xfId="0" applyNumberFormat="1" applyFont="1" applyFill="1" applyBorder="1" applyAlignment="1">
      <alignment horizontal="center" vertical="center"/>
    </xf>
    <xf numFmtId="3" fontId="34" fillId="5" borderId="32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>
      <alignment horizontal="center" vertical="center"/>
    </xf>
    <xf numFmtId="3" fontId="34" fillId="5" borderId="33" xfId="0" applyNumberFormat="1" applyFont="1" applyFill="1" applyBorder="1" applyAlignment="1">
      <alignment horizontal="center" vertical="center"/>
    </xf>
    <xf numFmtId="3" fontId="34" fillId="5" borderId="6" xfId="0" applyNumberFormat="1" applyFont="1" applyFill="1" applyBorder="1" applyAlignment="1">
      <alignment horizontal="center" vertical="center"/>
    </xf>
    <xf numFmtId="3" fontId="34" fillId="5" borderId="34" xfId="0" applyNumberFormat="1" applyFont="1" applyFill="1" applyBorder="1" applyAlignment="1">
      <alignment horizontal="center" vertical="center"/>
    </xf>
    <xf numFmtId="0" fontId="53" fillId="5" borderId="10" xfId="0" applyFont="1" applyFill="1" applyBorder="1" applyAlignment="1">
      <alignment horizontal="center" vertical="center" wrapText="1"/>
    </xf>
    <xf numFmtId="0" fontId="53" fillId="5" borderId="0" xfId="0" applyFont="1" applyFill="1" applyBorder="1" applyAlignment="1">
      <alignment horizontal="center" vertical="center" wrapText="1"/>
    </xf>
    <xf numFmtId="0" fontId="53" fillId="5" borderId="11" xfId="0" applyFont="1" applyFill="1" applyBorder="1" applyAlignment="1">
      <alignment horizontal="center" vertical="center" wrapText="1"/>
    </xf>
    <xf numFmtId="3" fontId="46" fillId="6" borderId="27" xfId="0" applyNumberFormat="1" applyFont="1" applyFill="1" applyBorder="1" applyAlignment="1">
      <alignment horizontal="center" vertical="center"/>
    </xf>
    <xf numFmtId="0" fontId="28" fillId="10" borderId="44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0" borderId="45" xfId="0" applyFont="1" applyFill="1" applyBorder="1" applyAlignment="1">
      <alignment horizontal="center" vertical="center"/>
    </xf>
    <xf numFmtId="0" fontId="28" fillId="10" borderId="23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3" fontId="33" fillId="0" borderId="46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3" fontId="46" fillId="10" borderId="0" xfId="0" applyNumberFormat="1" applyFont="1" applyFill="1" applyBorder="1" applyAlignment="1">
      <alignment horizontal="center" vertical="center"/>
    </xf>
    <xf numFmtId="0" fontId="53" fillId="5" borderId="44" xfId="0" applyFont="1" applyFill="1" applyBorder="1" applyAlignment="1">
      <alignment horizontal="center" vertical="center" wrapText="1"/>
    </xf>
    <xf numFmtId="0" fontId="53" fillId="5" borderId="23" xfId="0" applyFont="1" applyFill="1" applyBorder="1" applyAlignment="1">
      <alignment horizontal="center" vertical="center" wrapText="1"/>
    </xf>
    <xf numFmtId="0" fontId="53" fillId="5" borderId="43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textRotation="90" wrapText="1"/>
    </xf>
    <xf numFmtId="0" fontId="26" fillId="12" borderId="24" xfId="0" applyFont="1" applyFill="1" applyBorder="1" applyAlignment="1">
      <alignment horizontal="center" vertical="center" textRotation="90" wrapText="1"/>
    </xf>
    <xf numFmtId="0" fontId="26" fillId="12" borderId="47" xfId="0" applyFont="1" applyFill="1" applyBorder="1" applyAlignment="1">
      <alignment horizontal="center" vertical="center" textRotation="90" wrapText="1"/>
    </xf>
    <xf numFmtId="3" fontId="46" fillId="10" borderId="27" xfId="0" applyNumberFormat="1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3" fontId="46" fillId="8" borderId="55" xfId="0" applyNumberFormat="1" applyFont="1" applyFill="1" applyBorder="1" applyAlignment="1">
      <alignment horizontal="center" vertical="center"/>
    </xf>
    <xf numFmtId="3" fontId="46" fillId="8" borderId="56" xfId="0" applyNumberFormat="1" applyFont="1" applyFill="1" applyBorder="1" applyAlignment="1">
      <alignment horizontal="center" vertical="center"/>
    </xf>
    <xf numFmtId="3" fontId="46" fillId="8" borderId="57" xfId="0" applyNumberFormat="1" applyFont="1" applyFill="1" applyBorder="1" applyAlignment="1">
      <alignment horizontal="center" vertical="center"/>
    </xf>
    <xf numFmtId="0" fontId="28" fillId="8" borderId="48" xfId="0" applyFont="1" applyFill="1" applyBorder="1" applyAlignment="1">
      <alignment horizontal="center" vertical="center" wrapText="1"/>
    </xf>
    <xf numFmtId="0" fontId="28" fillId="8" borderId="49" xfId="0" applyFont="1" applyFill="1" applyBorder="1" applyAlignment="1">
      <alignment horizontal="center" vertical="center" wrapText="1"/>
    </xf>
    <xf numFmtId="0" fontId="28" fillId="8" borderId="50" xfId="0" applyFont="1" applyFill="1" applyBorder="1" applyAlignment="1">
      <alignment horizontal="center" vertical="center" wrapText="1"/>
    </xf>
    <xf numFmtId="3" fontId="33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3" fontId="33" fillId="6" borderId="11" xfId="0" applyNumberFormat="1" applyFont="1" applyFill="1" applyBorder="1" applyAlignment="1">
      <alignment horizontal="center" vertical="center"/>
    </xf>
    <xf numFmtId="3" fontId="36" fillId="8" borderId="55" xfId="0" applyNumberFormat="1" applyFont="1" applyFill="1" applyBorder="1" applyAlignment="1">
      <alignment horizontal="center" vertical="center"/>
    </xf>
    <xf numFmtId="3" fontId="36" fillId="8" borderId="56" xfId="0" applyNumberFormat="1" applyFont="1" applyFill="1" applyBorder="1" applyAlignment="1">
      <alignment horizontal="center" vertical="center"/>
    </xf>
    <xf numFmtId="3" fontId="36" fillId="8" borderId="57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3" fontId="33" fillId="0" borderId="46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33" fillId="0" borderId="30" xfId="0" applyNumberFormat="1" applyFont="1" applyBorder="1" applyAlignment="1">
      <alignment horizontal="center"/>
    </xf>
    <xf numFmtId="3" fontId="33" fillId="0" borderId="27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28" xfId="0" applyNumberFormat="1" applyFont="1" applyBorder="1" applyAlignment="1">
      <alignment horizontal="center"/>
    </xf>
    <xf numFmtId="3" fontId="33" fillId="0" borderId="26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29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47" fillId="6" borderId="0" xfId="0" applyNumberFormat="1" applyFont="1" applyFill="1" applyBorder="1" applyAlignment="1">
      <alignment horizontal="center" vertical="center"/>
    </xf>
    <xf numFmtId="3" fontId="47" fillId="6" borderId="11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164" fontId="15" fillId="6" borderId="0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 textRotation="90" wrapText="1"/>
    </xf>
    <xf numFmtId="0" fontId="53" fillId="8" borderId="40" xfId="0" applyFont="1" applyFill="1" applyBorder="1" applyAlignment="1">
      <alignment horizontal="center" vertical="center" wrapText="1"/>
    </xf>
    <xf numFmtId="0" fontId="53" fillId="8" borderId="41" xfId="0" applyFont="1" applyFill="1" applyBorder="1" applyAlignment="1">
      <alignment horizontal="center" vertical="center" wrapText="1"/>
    </xf>
    <xf numFmtId="0" fontId="53" fillId="8" borderId="42" xfId="0" applyFont="1" applyFill="1" applyBorder="1" applyAlignment="1">
      <alignment horizontal="center" vertical="center" wrapText="1"/>
    </xf>
    <xf numFmtId="0" fontId="53" fillId="6" borderId="44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53" fillId="6" borderId="23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43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textRotation="90"/>
    </xf>
    <xf numFmtId="0" fontId="36" fillId="0" borderId="24" xfId="0" applyFont="1" applyBorder="1" applyAlignment="1">
      <alignment horizontal="center" vertical="center" textRotation="90"/>
    </xf>
    <xf numFmtId="0" fontId="36" fillId="0" borderId="47" xfId="0" applyFont="1" applyBorder="1" applyAlignment="1">
      <alignment horizontal="center" vertical="center" textRotation="90"/>
    </xf>
    <xf numFmtId="0" fontId="21" fillId="0" borderId="58" xfId="0" applyFont="1" applyBorder="1" applyAlignment="1">
      <alignment horizontal="center" vertical="center" textRotation="90"/>
    </xf>
    <xf numFmtId="0" fontId="21" fillId="0" borderId="54" xfId="0" applyFont="1" applyBorder="1" applyAlignment="1">
      <alignment horizontal="center" vertical="center" textRotation="90"/>
    </xf>
    <xf numFmtId="0" fontId="36" fillId="0" borderId="58" xfId="0" applyFont="1" applyBorder="1" applyAlignment="1">
      <alignment horizontal="center" vertical="center" textRotation="90"/>
    </xf>
    <xf numFmtId="0" fontId="36" fillId="0" borderId="51" xfId="0" applyFont="1" applyBorder="1" applyAlignment="1">
      <alignment horizontal="center" vertical="center" textRotation="90"/>
    </xf>
    <xf numFmtId="0" fontId="36" fillId="0" borderId="54" xfId="0" applyFont="1" applyBorder="1" applyAlignment="1">
      <alignment horizontal="center" vertical="center" textRotation="90"/>
    </xf>
    <xf numFmtId="0" fontId="36" fillId="0" borderId="52" xfId="0" applyFont="1" applyBorder="1" applyAlignment="1">
      <alignment horizontal="center" vertical="center" textRotation="90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3" fontId="34" fillId="6" borderId="11" xfId="0" applyNumberFormat="1" applyFont="1" applyFill="1" applyBorder="1" applyAlignment="1">
      <alignment horizontal="center" vertical="center"/>
    </xf>
    <xf numFmtId="3" fontId="34" fillId="8" borderId="32" xfId="0" applyNumberFormat="1" applyFont="1" applyFill="1" applyBorder="1" applyAlignment="1">
      <alignment horizontal="center" vertical="center"/>
    </xf>
    <xf numFmtId="3" fontId="34" fillId="8" borderId="33" xfId="0" applyNumberFormat="1" applyFont="1" applyFill="1" applyBorder="1" applyAlignment="1">
      <alignment horizontal="center" vertical="center"/>
    </xf>
    <xf numFmtId="3" fontId="34" fillId="8" borderId="34" xfId="0" applyNumberFormat="1" applyFont="1" applyFill="1" applyBorder="1" applyAlignment="1">
      <alignment horizontal="center" vertical="center"/>
    </xf>
    <xf numFmtId="3" fontId="48" fillId="6" borderId="46" xfId="0" applyNumberFormat="1" applyFont="1" applyFill="1" applyBorder="1" applyAlignment="1">
      <alignment horizontal="center" vertical="center"/>
    </xf>
    <xf numFmtId="3" fontId="48" fillId="6" borderId="30" xfId="0" applyNumberFormat="1" applyFont="1" applyFill="1" applyBorder="1" applyAlignment="1">
      <alignment horizontal="center" vertical="center"/>
    </xf>
    <xf numFmtId="3" fontId="48" fillId="6" borderId="26" xfId="0" applyNumberFormat="1" applyFont="1" applyFill="1" applyBorder="1" applyAlignment="1">
      <alignment horizontal="center" vertical="center"/>
    </xf>
    <xf numFmtId="3" fontId="48" fillId="6" borderId="29" xfId="0" applyNumberFormat="1" applyFont="1" applyFill="1" applyBorder="1" applyAlignment="1">
      <alignment horizontal="center" vertical="center"/>
    </xf>
    <xf numFmtId="0" fontId="28" fillId="8" borderId="44" xfId="0" applyFont="1" applyFill="1" applyBorder="1" applyAlignment="1">
      <alignment horizontal="center" vertical="center" wrapText="1"/>
    </xf>
    <xf numFmtId="0" fontId="28" fillId="8" borderId="45" xfId="0" applyFont="1" applyFill="1" applyBorder="1" applyAlignment="1">
      <alignment horizontal="center" vertical="center" wrapText="1"/>
    </xf>
    <xf numFmtId="0" fontId="28" fillId="8" borderId="23" xfId="0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28" fillId="8" borderId="43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3" fontId="48" fillId="8" borderId="46" xfId="0" applyNumberFormat="1" applyFont="1" applyFill="1" applyBorder="1" applyAlignment="1">
      <alignment horizontal="center" vertical="center"/>
    </xf>
    <xf numFmtId="3" fontId="48" fillId="8" borderId="30" xfId="0" applyNumberFormat="1" applyFont="1" applyFill="1" applyBorder="1" applyAlignment="1">
      <alignment horizontal="center" vertical="center"/>
    </xf>
    <xf numFmtId="3" fontId="48" fillId="8" borderId="27" xfId="0" applyNumberFormat="1" applyFont="1" applyFill="1" applyBorder="1" applyAlignment="1">
      <alignment horizontal="center" vertical="center"/>
    </xf>
    <xf numFmtId="3" fontId="48" fillId="8" borderId="28" xfId="0" applyNumberFormat="1" applyFont="1" applyFill="1" applyBorder="1" applyAlignment="1">
      <alignment horizontal="center" vertical="center"/>
    </xf>
    <xf numFmtId="3" fontId="48" fillId="8" borderId="26" xfId="0" applyNumberFormat="1" applyFont="1" applyFill="1" applyBorder="1" applyAlignment="1">
      <alignment horizontal="center" vertical="center"/>
    </xf>
    <xf numFmtId="3" fontId="48" fillId="8" borderId="29" xfId="0" applyNumberFormat="1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 textRotation="90" wrapText="1"/>
    </xf>
    <xf numFmtId="0" fontId="1" fillId="12" borderId="47" xfId="0" applyFont="1" applyFill="1" applyBorder="1" applyAlignment="1">
      <alignment horizontal="center" vertical="center" textRotation="90" wrapText="1"/>
    </xf>
    <xf numFmtId="0" fontId="12" fillId="7" borderId="4" xfId="0" applyFont="1" applyFill="1" applyBorder="1" applyAlignment="1">
      <alignment horizontal="center" vertical="center" textRotation="90" wrapText="1"/>
    </xf>
    <xf numFmtId="0" fontId="12" fillId="7" borderId="24" xfId="0" applyFont="1" applyFill="1" applyBorder="1" applyAlignment="1">
      <alignment horizontal="center" vertical="center" textRotation="90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28" fillId="10" borderId="15" xfId="0" applyFont="1" applyFill="1" applyBorder="1" applyAlignment="1">
      <alignment horizontal="center" vertical="center" wrapText="1"/>
    </xf>
    <xf numFmtId="0" fontId="28" fillId="10" borderId="16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31" xfId="0" applyFont="1" applyFill="1" applyBorder="1" applyAlignment="1">
      <alignment horizontal="center" vertical="center" wrapText="1"/>
    </xf>
    <xf numFmtId="0" fontId="28" fillId="7" borderId="44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43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3" fontId="12" fillId="0" borderId="59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3" fontId="48" fillId="10" borderId="46" xfId="0" applyNumberFormat="1" applyFont="1" applyFill="1" applyBorder="1" applyAlignment="1">
      <alignment horizontal="center" vertical="center"/>
    </xf>
    <xf numFmtId="3" fontId="48" fillId="10" borderId="30" xfId="0" applyNumberFormat="1" applyFont="1" applyFill="1" applyBorder="1" applyAlignment="1">
      <alignment horizontal="center" vertical="center"/>
    </xf>
    <xf numFmtId="3" fontId="48" fillId="10" borderId="27" xfId="0" applyNumberFormat="1" applyFont="1" applyFill="1" applyBorder="1" applyAlignment="1">
      <alignment horizontal="center" vertical="center"/>
    </xf>
    <xf numFmtId="3" fontId="48" fillId="10" borderId="28" xfId="0" applyNumberFormat="1" applyFont="1" applyFill="1" applyBorder="1" applyAlignment="1">
      <alignment horizontal="center" vertical="center"/>
    </xf>
    <xf numFmtId="3" fontId="48" fillId="10" borderId="26" xfId="0" applyNumberFormat="1" applyFont="1" applyFill="1" applyBorder="1" applyAlignment="1">
      <alignment horizontal="center" vertical="center"/>
    </xf>
    <xf numFmtId="3" fontId="48" fillId="10" borderId="29" xfId="0" applyNumberFormat="1" applyFont="1" applyFill="1" applyBorder="1" applyAlignment="1">
      <alignment horizontal="center" vertical="center"/>
    </xf>
    <xf numFmtId="3" fontId="48" fillId="6" borderId="44" xfId="0" applyNumberFormat="1" applyFont="1" applyFill="1" applyBorder="1" applyAlignment="1">
      <alignment horizontal="center" vertical="center"/>
    </xf>
    <xf numFmtId="3" fontId="48" fillId="6" borderId="23" xfId="0" applyNumberFormat="1" applyFont="1" applyFill="1" applyBorder="1" applyAlignment="1">
      <alignment horizontal="center" vertical="center"/>
    </xf>
    <xf numFmtId="3" fontId="48" fillId="6" borderId="28" xfId="0" applyNumberFormat="1" applyFont="1" applyFill="1" applyBorder="1" applyAlignment="1">
      <alignment horizontal="center" vertical="center"/>
    </xf>
    <xf numFmtId="3" fontId="48" fillId="7" borderId="10" xfId="0" applyNumberFormat="1" applyFont="1" applyFill="1" applyBorder="1" applyAlignment="1">
      <alignment horizontal="center" vertical="center"/>
    </xf>
    <xf numFmtId="3" fontId="48" fillId="7" borderId="30" xfId="0" applyNumberFormat="1" applyFont="1" applyFill="1" applyBorder="1" applyAlignment="1">
      <alignment horizontal="center" vertical="center"/>
    </xf>
    <xf numFmtId="3" fontId="48" fillId="7" borderId="0" xfId="0" applyNumberFormat="1" applyFont="1" applyFill="1" applyBorder="1" applyAlignment="1">
      <alignment horizontal="center" vertical="center"/>
    </xf>
    <xf numFmtId="3" fontId="48" fillId="7" borderId="28" xfId="0" applyNumberFormat="1" applyFont="1" applyFill="1" applyBorder="1" applyAlignment="1">
      <alignment horizontal="center" vertical="center"/>
    </xf>
    <xf numFmtId="3" fontId="48" fillId="7" borderId="11" xfId="0" applyNumberFormat="1" applyFont="1" applyFill="1" applyBorder="1" applyAlignment="1">
      <alignment horizontal="center" vertical="center"/>
    </xf>
    <xf numFmtId="3" fontId="48" fillId="7" borderId="29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6" borderId="24" xfId="0" applyFont="1" applyFill="1" applyBorder="1" applyAlignment="1">
      <alignment horizontal="center" vertical="center" textRotation="90" wrapText="1"/>
    </xf>
    <xf numFmtId="0" fontId="12" fillId="10" borderId="58" xfId="0" applyFont="1" applyFill="1" applyBorder="1" applyAlignment="1">
      <alignment horizontal="center" vertical="center" textRotation="90" wrapText="1"/>
    </xf>
    <xf numFmtId="0" fontId="12" fillId="10" borderId="51" xfId="0" applyFont="1" applyFill="1" applyBorder="1" applyAlignment="1">
      <alignment horizontal="center" vertical="center" textRotation="90" wrapText="1"/>
    </xf>
    <xf numFmtId="0" fontId="12" fillId="10" borderId="52" xfId="0" applyFont="1" applyFill="1" applyBorder="1" applyAlignment="1">
      <alignment horizontal="center" vertical="center" textRotation="90" wrapText="1"/>
    </xf>
    <xf numFmtId="0" fontId="42" fillId="0" borderId="4" xfId="0" applyFont="1" applyBorder="1" applyAlignment="1">
      <alignment horizontal="center" vertical="center" textRotation="90"/>
    </xf>
    <xf numFmtId="0" fontId="42" fillId="0" borderId="24" xfId="0" applyFont="1" applyBorder="1" applyAlignment="1">
      <alignment horizontal="center" vertical="center" textRotation="90"/>
    </xf>
    <xf numFmtId="0" fontId="18" fillId="0" borderId="4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18" fillId="0" borderId="47" xfId="0" applyFont="1" applyFill="1" applyBorder="1" applyAlignment="1">
      <alignment horizontal="left" wrapText="1"/>
    </xf>
    <xf numFmtId="0" fontId="12" fillId="6" borderId="45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3" fontId="28" fillId="6" borderId="10" xfId="0" applyNumberFormat="1" applyFont="1" applyFill="1" applyBorder="1" applyAlignment="1">
      <alignment horizontal="center" vertical="center"/>
    </xf>
    <xf numFmtId="3" fontId="28" fillId="6" borderId="30" xfId="0" applyNumberFormat="1" applyFont="1" applyFill="1" applyBorder="1" applyAlignment="1">
      <alignment horizontal="center" vertical="center"/>
    </xf>
    <xf numFmtId="3" fontId="28" fillId="6" borderId="0" xfId="0" applyNumberFormat="1" applyFont="1" applyFill="1" applyBorder="1" applyAlignment="1">
      <alignment horizontal="center" vertical="center"/>
    </xf>
    <xf numFmtId="3" fontId="28" fillId="6" borderId="28" xfId="0" applyNumberFormat="1" applyFont="1" applyFill="1" applyBorder="1" applyAlignment="1">
      <alignment horizontal="center" vertical="center"/>
    </xf>
    <xf numFmtId="3" fontId="28" fillId="6" borderId="11" xfId="0" applyNumberFormat="1" applyFont="1" applyFill="1" applyBorder="1" applyAlignment="1">
      <alignment horizontal="center" vertical="center"/>
    </xf>
    <xf numFmtId="3" fontId="28" fillId="6" borderId="29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3" fontId="28" fillId="8" borderId="10" xfId="0" applyNumberFormat="1" applyFont="1" applyFill="1" applyBorder="1" applyAlignment="1">
      <alignment horizontal="center" vertical="center"/>
    </xf>
    <xf numFmtId="3" fontId="28" fillId="8" borderId="30" xfId="0" applyNumberFormat="1" applyFont="1" applyFill="1" applyBorder="1" applyAlignment="1">
      <alignment horizontal="center" vertical="center"/>
    </xf>
    <xf numFmtId="3" fontId="28" fillId="8" borderId="0" xfId="0" applyNumberFormat="1" applyFont="1" applyFill="1" applyBorder="1" applyAlignment="1">
      <alignment horizontal="center" vertical="center"/>
    </xf>
    <xf numFmtId="3" fontId="28" fillId="8" borderId="28" xfId="0" applyNumberFormat="1" applyFont="1" applyFill="1" applyBorder="1" applyAlignment="1">
      <alignment horizontal="center" vertical="center"/>
    </xf>
    <xf numFmtId="3" fontId="28" fillId="8" borderId="11" xfId="0" applyNumberFormat="1" applyFont="1" applyFill="1" applyBorder="1" applyAlignment="1">
      <alignment horizontal="center" vertical="center"/>
    </xf>
    <xf numFmtId="3" fontId="28" fillId="8" borderId="29" xfId="0" applyNumberFormat="1" applyFont="1" applyFill="1" applyBorder="1" applyAlignment="1">
      <alignment horizontal="center" vertical="center"/>
    </xf>
    <xf numFmtId="0" fontId="54" fillId="14" borderId="35" xfId="0" applyNumberFormat="1" applyFont="1" applyFill="1" applyBorder="1" applyAlignment="1">
      <alignment horizontal="center" vertical="center" wrapText="1"/>
    </xf>
    <xf numFmtId="0" fontId="54" fillId="14" borderId="22" xfId="0" applyNumberFormat="1" applyFont="1" applyFill="1" applyBorder="1" applyAlignment="1">
      <alignment horizontal="center" vertical="center" wrapText="1"/>
    </xf>
    <xf numFmtId="0" fontId="54" fillId="14" borderId="36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 textRotation="90" wrapText="1"/>
    </xf>
    <xf numFmtId="0" fontId="29" fillId="11" borderId="24" xfId="0" applyFont="1" applyFill="1" applyBorder="1" applyAlignment="1">
      <alignment horizontal="center" vertical="center" textRotation="90" wrapText="1"/>
    </xf>
    <xf numFmtId="0" fontId="29" fillId="11" borderId="47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0" fontId="29" fillId="3" borderId="24" xfId="0" applyFont="1" applyFill="1" applyBorder="1" applyAlignment="1">
      <alignment horizontal="center" vertical="center" textRotation="90" wrapText="1"/>
    </xf>
    <xf numFmtId="0" fontId="29" fillId="3" borderId="47" xfId="0" applyFont="1" applyFill="1" applyBorder="1" applyAlignment="1">
      <alignment horizontal="center" vertical="center" textRotation="90" wrapText="1"/>
    </xf>
    <xf numFmtId="0" fontId="19" fillId="6" borderId="2" xfId="3" applyFont="1" applyFill="1" applyBorder="1" applyAlignment="1">
      <alignment vertical="center"/>
    </xf>
    <xf numFmtId="0" fontId="19" fillId="6" borderId="2" xfId="3" applyFont="1" applyFill="1" applyBorder="1" applyAlignment="1">
      <alignment vertical="center" wrapText="1"/>
    </xf>
    <xf numFmtId="0" fontId="19" fillId="6" borderId="2" xfId="3" applyFont="1" applyFill="1" applyBorder="1" applyAlignment="1">
      <alignment horizontal="center" vertical="center"/>
    </xf>
    <xf numFmtId="3" fontId="19" fillId="6" borderId="2" xfId="3" applyNumberFormat="1" applyFont="1" applyFill="1" applyBorder="1" applyAlignment="1">
      <alignment vertical="center"/>
    </xf>
    <xf numFmtId="0" fontId="18" fillId="0" borderId="4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24" xfId="0" applyFont="1" applyFill="1" applyBorder="1" applyAlignment="1">
      <alignment horizontal="center" vertical="center" wrapText="1"/>
    </xf>
    <xf numFmtId="0" fontId="50" fillId="5" borderId="47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3" fontId="18" fillId="5" borderId="3" xfId="0" applyNumberFormat="1" applyFont="1" applyFill="1" applyBorder="1" applyAlignment="1">
      <alignment horizontal="center" vertical="center"/>
    </xf>
    <xf numFmtId="3" fontId="34" fillId="5" borderId="3" xfId="0" applyNumberFormat="1" applyFont="1" applyFill="1" applyBorder="1" applyAlignment="1">
      <alignment horizontal="center" vertical="center"/>
    </xf>
    <xf numFmtId="3" fontId="34" fillId="5" borderId="39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12" xfId="3" xr:uid="{933A70B0-2785-45FC-9A3E-47421DD7DBF5}"/>
    <cellStyle name="Обычный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171</xdr:row>
      <xdr:rowOff>123825</xdr:rowOff>
    </xdr:from>
    <xdr:to>
      <xdr:col>1</xdr:col>
      <xdr:colOff>1152525</xdr:colOff>
      <xdr:row>172</xdr:row>
      <xdr:rowOff>76200</xdr:rowOff>
    </xdr:to>
    <xdr:pic>
      <xdr:nvPicPr>
        <xdr:cNvPr id="77985" name="Picture 194">
          <a:extLst>
            <a:ext uri="{FF2B5EF4-FFF2-40B4-BE49-F238E27FC236}">
              <a16:creationId xmlns:a16="http://schemas.microsoft.com/office/drawing/2014/main" id="{00000000-0008-0000-01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171</xdr:row>
      <xdr:rowOff>123825</xdr:rowOff>
    </xdr:from>
    <xdr:to>
      <xdr:col>1</xdr:col>
      <xdr:colOff>314325</xdr:colOff>
      <xdr:row>172</xdr:row>
      <xdr:rowOff>76200</xdr:rowOff>
    </xdr:to>
    <xdr:pic>
      <xdr:nvPicPr>
        <xdr:cNvPr id="77986" name="Picture 200">
          <a:extLst>
            <a:ext uri="{FF2B5EF4-FFF2-40B4-BE49-F238E27FC236}">
              <a16:creationId xmlns:a16="http://schemas.microsoft.com/office/drawing/2014/main" id="{00000000-0008-0000-01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171</xdr:row>
      <xdr:rowOff>123825</xdr:rowOff>
    </xdr:from>
    <xdr:to>
      <xdr:col>1</xdr:col>
      <xdr:colOff>857250</xdr:colOff>
      <xdr:row>172</xdr:row>
      <xdr:rowOff>57150</xdr:rowOff>
    </xdr:to>
    <xdr:pic>
      <xdr:nvPicPr>
        <xdr:cNvPr id="77987" name="Picture 193">
          <a:extLst>
            <a:ext uri="{FF2B5EF4-FFF2-40B4-BE49-F238E27FC236}">
              <a16:creationId xmlns:a16="http://schemas.microsoft.com/office/drawing/2014/main" id="{00000000-0008-0000-01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201</xdr:row>
      <xdr:rowOff>76200</xdr:rowOff>
    </xdr:from>
    <xdr:to>
      <xdr:col>1</xdr:col>
      <xdr:colOff>1133475</xdr:colOff>
      <xdr:row>202</xdr:row>
      <xdr:rowOff>28575</xdr:rowOff>
    </xdr:to>
    <xdr:pic>
      <xdr:nvPicPr>
        <xdr:cNvPr id="77989" name="Picture 194">
          <a:extLst>
            <a:ext uri="{FF2B5EF4-FFF2-40B4-BE49-F238E27FC236}">
              <a16:creationId xmlns:a16="http://schemas.microsoft.com/office/drawing/2014/main" id="{00000000-0008-0000-01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201</xdr:row>
      <xdr:rowOff>76200</xdr:rowOff>
    </xdr:from>
    <xdr:to>
      <xdr:col>1</xdr:col>
      <xdr:colOff>295275</xdr:colOff>
      <xdr:row>202</xdr:row>
      <xdr:rowOff>28575</xdr:rowOff>
    </xdr:to>
    <xdr:pic>
      <xdr:nvPicPr>
        <xdr:cNvPr id="77990" name="Picture 200">
          <a:extLst>
            <a:ext uri="{FF2B5EF4-FFF2-40B4-BE49-F238E27FC236}">
              <a16:creationId xmlns:a16="http://schemas.microsoft.com/office/drawing/2014/main" id="{00000000-0008-0000-01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201</xdr:row>
      <xdr:rowOff>76200</xdr:rowOff>
    </xdr:from>
    <xdr:to>
      <xdr:col>1</xdr:col>
      <xdr:colOff>838200</xdr:colOff>
      <xdr:row>202</xdr:row>
      <xdr:rowOff>9525</xdr:rowOff>
    </xdr:to>
    <xdr:pic>
      <xdr:nvPicPr>
        <xdr:cNvPr id="77991" name="Picture 193">
          <a:extLst>
            <a:ext uri="{FF2B5EF4-FFF2-40B4-BE49-F238E27FC236}">
              <a16:creationId xmlns:a16="http://schemas.microsoft.com/office/drawing/2014/main" id="{00000000-0008-0000-01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181</xdr:row>
      <xdr:rowOff>123825</xdr:rowOff>
    </xdr:from>
    <xdr:to>
      <xdr:col>1</xdr:col>
      <xdr:colOff>1152525</xdr:colOff>
      <xdr:row>182</xdr:row>
      <xdr:rowOff>76200</xdr:rowOff>
    </xdr:to>
    <xdr:pic>
      <xdr:nvPicPr>
        <xdr:cNvPr id="78017" name="Picture 194">
          <a:extLst>
            <a:ext uri="{FF2B5EF4-FFF2-40B4-BE49-F238E27FC236}">
              <a16:creationId xmlns:a16="http://schemas.microsoft.com/office/drawing/2014/main" id="{00000000-0008-0000-0100-0000C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181</xdr:row>
      <xdr:rowOff>123825</xdr:rowOff>
    </xdr:from>
    <xdr:to>
      <xdr:col>1</xdr:col>
      <xdr:colOff>314325</xdr:colOff>
      <xdr:row>182</xdr:row>
      <xdr:rowOff>76200</xdr:rowOff>
    </xdr:to>
    <xdr:pic>
      <xdr:nvPicPr>
        <xdr:cNvPr id="78018" name="Picture 200">
          <a:extLst>
            <a:ext uri="{FF2B5EF4-FFF2-40B4-BE49-F238E27FC236}">
              <a16:creationId xmlns:a16="http://schemas.microsoft.com/office/drawing/2014/main" id="{00000000-0008-0000-0100-0000C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181</xdr:row>
      <xdr:rowOff>123825</xdr:rowOff>
    </xdr:from>
    <xdr:to>
      <xdr:col>1</xdr:col>
      <xdr:colOff>857250</xdr:colOff>
      <xdr:row>182</xdr:row>
      <xdr:rowOff>57150</xdr:rowOff>
    </xdr:to>
    <xdr:pic>
      <xdr:nvPicPr>
        <xdr:cNvPr id="78019" name="Picture 193">
          <a:extLst>
            <a:ext uri="{FF2B5EF4-FFF2-40B4-BE49-F238E27FC236}">
              <a16:creationId xmlns:a16="http://schemas.microsoft.com/office/drawing/2014/main" id="{00000000-0008-0000-0100-0000C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213</xdr:row>
      <xdr:rowOff>57150</xdr:rowOff>
    </xdr:from>
    <xdr:to>
      <xdr:col>1</xdr:col>
      <xdr:colOff>1162050</xdr:colOff>
      <xdr:row>214</xdr:row>
      <xdr:rowOff>180975</xdr:rowOff>
    </xdr:to>
    <xdr:pic>
      <xdr:nvPicPr>
        <xdr:cNvPr id="78021" name="Picture 194">
          <a:extLst>
            <a:ext uri="{FF2B5EF4-FFF2-40B4-BE49-F238E27FC236}">
              <a16:creationId xmlns:a16="http://schemas.microsoft.com/office/drawing/2014/main" id="{00000000-0008-0000-0100-0000C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213</xdr:row>
      <xdr:rowOff>57150</xdr:rowOff>
    </xdr:from>
    <xdr:to>
      <xdr:col>1</xdr:col>
      <xdr:colOff>323850</xdr:colOff>
      <xdr:row>214</xdr:row>
      <xdr:rowOff>180975</xdr:rowOff>
    </xdr:to>
    <xdr:pic>
      <xdr:nvPicPr>
        <xdr:cNvPr id="78022" name="Picture 200">
          <a:extLst>
            <a:ext uri="{FF2B5EF4-FFF2-40B4-BE49-F238E27FC236}">
              <a16:creationId xmlns:a16="http://schemas.microsoft.com/office/drawing/2014/main" id="{00000000-0008-0000-0100-0000C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213</xdr:row>
      <xdr:rowOff>66675</xdr:rowOff>
    </xdr:from>
    <xdr:to>
      <xdr:col>1</xdr:col>
      <xdr:colOff>866775</xdr:colOff>
      <xdr:row>214</xdr:row>
      <xdr:rowOff>133350</xdr:rowOff>
    </xdr:to>
    <xdr:pic>
      <xdr:nvPicPr>
        <xdr:cNvPr id="78023" name="Picture 193">
          <a:extLst>
            <a:ext uri="{FF2B5EF4-FFF2-40B4-BE49-F238E27FC236}">
              <a16:creationId xmlns:a16="http://schemas.microsoft.com/office/drawing/2014/main" id="{00000000-0008-0000-0100-0000C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161</xdr:row>
      <xdr:rowOff>104775</xdr:rowOff>
    </xdr:from>
    <xdr:to>
      <xdr:col>1</xdr:col>
      <xdr:colOff>1181100</xdr:colOff>
      <xdr:row>162</xdr:row>
      <xdr:rowOff>209550</xdr:rowOff>
    </xdr:to>
    <xdr:pic>
      <xdr:nvPicPr>
        <xdr:cNvPr id="93" name="Picture 19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1588" y="39276338"/>
          <a:ext cx="314325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161</xdr:row>
      <xdr:rowOff>104775</xdr:rowOff>
    </xdr:from>
    <xdr:to>
      <xdr:col>1</xdr:col>
      <xdr:colOff>342900</xdr:colOff>
      <xdr:row>162</xdr:row>
      <xdr:rowOff>209550</xdr:rowOff>
    </xdr:to>
    <xdr:pic>
      <xdr:nvPicPr>
        <xdr:cNvPr id="94" name="Picture 20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2913" y="39276338"/>
          <a:ext cx="3048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161</xdr:row>
      <xdr:rowOff>104775</xdr:rowOff>
    </xdr:from>
    <xdr:to>
      <xdr:col>1</xdr:col>
      <xdr:colOff>885825</xdr:colOff>
      <xdr:row>162</xdr:row>
      <xdr:rowOff>180975</xdr:rowOff>
    </xdr:to>
    <xdr:pic>
      <xdr:nvPicPr>
        <xdr:cNvPr id="95" name="Picture 19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5838" y="39276338"/>
          <a:ext cx="304800" cy="3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191</xdr:row>
      <xdr:rowOff>123825</xdr:rowOff>
    </xdr:from>
    <xdr:to>
      <xdr:col>1</xdr:col>
      <xdr:colOff>1152525</xdr:colOff>
      <xdr:row>192</xdr:row>
      <xdr:rowOff>76200</xdr:rowOff>
    </xdr:to>
    <xdr:pic>
      <xdr:nvPicPr>
        <xdr:cNvPr id="96" name="Picture 19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0163" y="45879544"/>
          <a:ext cx="25717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191</xdr:row>
      <xdr:rowOff>123825</xdr:rowOff>
    </xdr:from>
    <xdr:to>
      <xdr:col>1</xdr:col>
      <xdr:colOff>314325</xdr:colOff>
      <xdr:row>192</xdr:row>
      <xdr:rowOff>76200</xdr:rowOff>
    </xdr:to>
    <xdr:pic>
      <xdr:nvPicPr>
        <xdr:cNvPr id="97" name="Picture 20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8" y="45879544"/>
          <a:ext cx="247650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191</xdr:row>
      <xdr:rowOff>123825</xdr:rowOff>
    </xdr:from>
    <xdr:to>
      <xdr:col>1</xdr:col>
      <xdr:colOff>857250</xdr:colOff>
      <xdr:row>192</xdr:row>
      <xdr:rowOff>57150</xdr:rowOff>
    </xdr:to>
    <xdr:pic>
      <xdr:nvPicPr>
        <xdr:cNvPr id="98" name="Picture 19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4413" y="45879544"/>
          <a:ext cx="24765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225</xdr:row>
      <xdr:rowOff>57150</xdr:rowOff>
    </xdr:from>
    <xdr:to>
      <xdr:col>1</xdr:col>
      <xdr:colOff>1162050</xdr:colOff>
      <xdr:row>226</xdr:row>
      <xdr:rowOff>180975</xdr:rowOff>
    </xdr:to>
    <xdr:pic>
      <xdr:nvPicPr>
        <xdr:cNvPr id="99" name="Picture 19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538" y="52575619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225</xdr:row>
      <xdr:rowOff>57150</xdr:rowOff>
    </xdr:from>
    <xdr:to>
      <xdr:col>1</xdr:col>
      <xdr:colOff>323850</xdr:colOff>
      <xdr:row>226</xdr:row>
      <xdr:rowOff>180975</xdr:rowOff>
    </xdr:to>
    <xdr:pic>
      <xdr:nvPicPr>
        <xdr:cNvPr id="100" name="Picture 2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3" y="5257561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225</xdr:row>
      <xdr:rowOff>66675</xdr:rowOff>
    </xdr:from>
    <xdr:to>
      <xdr:col>1</xdr:col>
      <xdr:colOff>866775</xdr:colOff>
      <xdr:row>226</xdr:row>
      <xdr:rowOff>133350</xdr:rowOff>
    </xdr:to>
    <xdr:pic>
      <xdr:nvPicPr>
        <xdr:cNvPr id="101" name="Picture 19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8" y="52585144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218</xdr:row>
      <xdr:rowOff>400050</xdr:rowOff>
    </xdr:from>
    <xdr:to>
      <xdr:col>1</xdr:col>
      <xdr:colOff>323850</xdr:colOff>
      <xdr:row>218</xdr:row>
      <xdr:rowOff>714375</xdr:rowOff>
    </xdr:to>
    <xdr:pic>
      <xdr:nvPicPr>
        <xdr:cNvPr id="76993" name="Picture 194">
          <a:extLst>
            <a:ext uri="{FF2B5EF4-FFF2-40B4-BE49-F238E27FC236}">
              <a16:creationId xmlns:a16="http://schemas.microsoft.com/office/drawing/2014/main" id="{00000000-0008-0000-03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172</xdr:row>
      <xdr:rowOff>190500</xdr:rowOff>
    </xdr:from>
    <xdr:to>
      <xdr:col>1</xdr:col>
      <xdr:colOff>1219200</xdr:colOff>
      <xdr:row>172</xdr:row>
      <xdr:rowOff>438150</xdr:rowOff>
    </xdr:to>
    <xdr:pic>
      <xdr:nvPicPr>
        <xdr:cNvPr id="77026" name="Picture 97">
          <a:extLst>
            <a:ext uri="{FF2B5EF4-FFF2-40B4-BE49-F238E27FC236}">
              <a16:creationId xmlns:a16="http://schemas.microsoft.com/office/drawing/2014/main" id="{00000000-0008-0000-03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172</xdr:row>
      <xdr:rowOff>200025</xdr:rowOff>
    </xdr:from>
    <xdr:to>
      <xdr:col>1</xdr:col>
      <xdr:colOff>904875</xdr:colOff>
      <xdr:row>172</xdr:row>
      <xdr:rowOff>419100</xdr:rowOff>
    </xdr:to>
    <xdr:pic>
      <xdr:nvPicPr>
        <xdr:cNvPr id="77027" name="Picture 118">
          <a:extLst>
            <a:ext uri="{FF2B5EF4-FFF2-40B4-BE49-F238E27FC236}">
              <a16:creationId xmlns:a16="http://schemas.microsoft.com/office/drawing/2014/main" id="{00000000-0008-0000-03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172</xdr:row>
      <xdr:rowOff>200025</xdr:rowOff>
    </xdr:from>
    <xdr:to>
      <xdr:col>1</xdr:col>
      <xdr:colOff>619125</xdr:colOff>
      <xdr:row>172</xdr:row>
      <xdr:rowOff>419100</xdr:rowOff>
    </xdr:to>
    <xdr:pic>
      <xdr:nvPicPr>
        <xdr:cNvPr id="77028" name="Picture 119">
          <a:extLst>
            <a:ext uri="{FF2B5EF4-FFF2-40B4-BE49-F238E27FC236}">
              <a16:creationId xmlns:a16="http://schemas.microsoft.com/office/drawing/2014/main" id="{00000000-0008-0000-03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172</xdr:row>
      <xdr:rowOff>190500</xdr:rowOff>
    </xdr:from>
    <xdr:to>
      <xdr:col>1</xdr:col>
      <xdr:colOff>342900</xdr:colOff>
      <xdr:row>172</xdr:row>
      <xdr:rowOff>438150</xdr:rowOff>
    </xdr:to>
    <xdr:pic>
      <xdr:nvPicPr>
        <xdr:cNvPr id="77029" name="Picture 120">
          <a:extLst>
            <a:ext uri="{FF2B5EF4-FFF2-40B4-BE49-F238E27FC236}">
              <a16:creationId xmlns:a16="http://schemas.microsoft.com/office/drawing/2014/main" id="{00000000-0008-0000-03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101</xdr:row>
      <xdr:rowOff>438150</xdr:rowOff>
    </xdr:from>
    <xdr:to>
      <xdr:col>2</xdr:col>
      <xdr:colOff>838200</xdr:colOff>
      <xdr:row>101</xdr:row>
      <xdr:rowOff>800100</xdr:rowOff>
    </xdr:to>
    <xdr:pic>
      <xdr:nvPicPr>
        <xdr:cNvPr id="72641" name="Picture 199">
          <a:extLst>
            <a:ext uri="{FF2B5EF4-FFF2-40B4-BE49-F238E27FC236}">
              <a16:creationId xmlns:a16="http://schemas.microsoft.com/office/drawing/2014/main" id="{00000000-0008-0000-05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101</xdr:row>
      <xdr:rowOff>457200</xdr:rowOff>
    </xdr:from>
    <xdr:to>
      <xdr:col>2</xdr:col>
      <xdr:colOff>419100</xdr:colOff>
      <xdr:row>102</xdr:row>
      <xdr:rowOff>0</xdr:rowOff>
    </xdr:to>
    <xdr:pic>
      <xdr:nvPicPr>
        <xdr:cNvPr id="72642" name="Picture 194">
          <a:extLst>
            <a:ext uri="{FF2B5EF4-FFF2-40B4-BE49-F238E27FC236}">
              <a16:creationId xmlns:a16="http://schemas.microsoft.com/office/drawing/2014/main" id="{00000000-0008-0000-05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zan.ru@niceforyou.com" TargetMode="External"/><Relationship Id="rId2" Type="http://schemas.openxmlformats.org/officeDocument/2006/relationships/hyperlink" Target="mailto:sale.ru@niceforyou.com" TargetMode="External"/><Relationship Id="rId1" Type="http://schemas.openxmlformats.org/officeDocument/2006/relationships/hyperlink" Target="mailto:krasnodar.ru@niceforyou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kb.ru@niceforyou.com" TargetMode="External"/><Relationship Id="rId4" Type="http://schemas.openxmlformats.org/officeDocument/2006/relationships/hyperlink" Target="mailto:spb.ru@niceforyou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6" max="6" width="26.5703125" customWidth="1"/>
    <col min="7" max="7" width="24" customWidth="1"/>
    <col min="8" max="8" width="16.7109375" customWidth="1"/>
  </cols>
  <sheetData>
    <row r="1" spans="1:8" ht="15.75" x14ac:dyDescent="0.25">
      <c r="A1" s="555"/>
      <c r="B1" s="556" t="s">
        <v>0</v>
      </c>
      <c r="C1" s="557"/>
      <c r="D1" s="557"/>
      <c r="E1" s="557"/>
      <c r="F1" s="557"/>
      <c r="G1" s="556" t="s">
        <v>1</v>
      </c>
      <c r="H1" s="555"/>
    </row>
    <row r="2" spans="1:8" x14ac:dyDescent="0.25">
      <c r="A2" s="558"/>
      <c r="B2" s="559" t="s">
        <v>2</v>
      </c>
      <c r="C2" s="558"/>
      <c r="D2" s="558"/>
      <c r="E2" s="558"/>
      <c r="F2" s="558"/>
      <c r="G2" s="560" t="s">
        <v>1436</v>
      </c>
      <c r="H2" s="558"/>
    </row>
    <row r="3" spans="1:8" x14ac:dyDescent="0.25">
      <c r="A3" s="557"/>
      <c r="B3" s="556" t="s">
        <v>3</v>
      </c>
      <c r="C3" s="557"/>
      <c r="D3" s="557"/>
      <c r="E3" s="557"/>
      <c r="F3" s="557"/>
      <c r="G3" s="556" t="s">
        <v>4</v>
      </c>
      <c r="H3" s="557"/>
    </row>
    <row r="4" spans="1:8" x14ac:dyDescent="0.25">
      <c r="A4" s="558"/>
      <c r="B4" s="559" t="s">
        <v>5</v>
      </c>
      <c r="C4" s="558"/>
      <c r="D4" s="558"/>
      <c r="E4" s="558"/>
      <c r="F4" s="558"/>
      <c r="G4" s="560" t="s">
        <v>1437</v>
      </c>
      <c r="H4" s="558"/>
    </row>
    <row r="5" spans="1:8" x14ac:dyDescent="0.25">
      <c r="A5" s="557"/>
      <c r="B5" s="556" t="s">
        <v>6</v>
      </c>
      <c r="C5" s="557"/>
      <c r="D5" s="557"/>
      <c r="E5" s="557"/>
      <c r="F5" s="557"/>
      <c r="G5" s="556" t="s">
        <v>7</v>
      </c>
      <c r="H5" s="557"/>
    </row>
    <row r="6" spans="1:8" x14ac:dyDescent="0.25">
      <c r="A6" s="558"/>
      <c r="B6" s="559" t="s">
        <v>8</v>
      </c>
      <c r="C6" s="558"/>
      <c r="D6" s="558"/>
      <c r="E6" s="558"/>
      <c r="F6" s="558"/>
      <c r="G6" s="560" t="s">
        <v>1438</v>
      </c>
      <c r="H6" s="558"/>
    </row>
    <row r="7" spans="1:8" x14ac:dyDescent="0.25">
      <c r="A7" s="557"/>
      <c r="B7" s="556" t="s">
        <v>9</v>
      </c>
      <c r="C7" s="557"/>
      <c r="D7" s="557"/>
      <c r="E7" s="557"/>
      <c r="F7" s="557"/>
      <c r="G7" s="556" t="s">
        <v>10</v>
      </c>
      <c r="H7" s="557"/>
    </row>
    <row r="8" spans="1:8" x14ac:dyDescent="0.25">
      <c r="A8" s="558"/>
      <c r="B8" s="559" t="s">
        <v>11</v>
      </c>
      <c r="C8" s="558"/>
      <c r="D8" s="558"/>
      <c r="E8" s="558"/>
      <c r="F8" s="558"/>
      <c r="G8" s="560" t="s">
        <v>1439</v>
      </c>
      <c r="H8" s="558"/>
    </row>
    <row r="9" spans="1:8" s="9" customFormat="1" x14ac:dyDescent="0.25">
      <c r="A9" s="557"/>
      <c r="B9" s="556" t="s">
        <v>1071</v>
      </c>
      <c r="C9" s="557"/>
      <c r="D9" s="557"/>
      <c r="E9" s="557"/>
      <c r="F9" s="557"/>
      <c r="G9" s="556" t="s">
        <v>1073</v>
      </c>
      <c r="H9" s="557"/>
    </row>
    <row r="10" spans="1:8" x14ac:dyDescent="0.25">
      <c r="A10" s="558"/>
      <c r="B10" s="559" t="s">
        <v>1072</v>
      </c>
      <c r="C10" s="558"/>
      <c r="D10" s="558"/>
      <c r="E10" s="558"/>
      <c r="F10" s="558"/>
      <c r="G10" s="560" t="s">
        <v>1440</v>
      </c>
      <c r="H10" s="558"/>
    </row>
    <row r="11" spans="1:8" ht="64.5" customHeight="1" x14ac:dyDescent="0.25">
      <c r="A11" s="577" t="s">
        <v>3123</v>
      </c>
      <c r="B11" s="577"/>
      <c r="C11" s="577"/>
      <c r="D11" s="577"/>
      <c r="E11" s="577"/>
      <c r="F11" s="577"/>
      <c r="G11" s="577"/>
      <c r="H11" s="577"/>
    </row>
    <row r="12" spans="1:8" ht="73.5" customHeight="1" x14ac:dyDescent="0.25">
      <c r="A12" s="578" t="s">
        <v>3124</v>
      </c>
      <c r="B12" s="578"/>
      <c r="C12" s="578"/>
      <c r="D12" s="578"/>
      <c r="E12" s="578"/>
      <c r="F12" s="578"/>
      <c r="G12" s="578"/>
      <c r="H12" s="578"/>
    </row>
    <row r="13" spans="1:8" s="7" customFormat="1" ht="19.5" x14ac:dyDescent="0.25">
      <c r="A13" s="579"/>
      <c r="B13" s="579"/>
      <c r="C13" s="579"/>
      <c r="D13" s="579"/>
      <c r="E13" s="579"/>
      <c r="F13" s="579"/>
      <c r="G13" s="579"/>
      <c r="H13" s="579"/>
    </row>
    <row r="14" spans="1:8" s="9" customFormat="1" ht="19.5" customHeight="1" x14ac:dyDescent="0.25">
      <c r="A14" s="561"/>
      <c r="B14" s="576" t="s">
        <v>3122</v>
      </c>
      <c r="C14" s="576"/>
      <c r="D14" s="576"/>
      <c r="E14" s="576"/>
      <c r="F14" s="576"/>
      <c r="G14" s="576"/>
      <c r="H14" s="576"/>
    </row>
    <row r="15" spans="1:8" s="7" customFormat="1" ht="19.5" x14ac:dyDescent="0.25">
      <c r="A15" s="579"/>
      <c r="B15" s="579"/>
      <c r="C15" s="579"/>
      <c r="D15" s="579"/>
      <c r="E15" s="579"/>
      <c r="F15" s="579"/>
      <c r="G15" s="579"/>
      <c r="H15" s="579"/>
    </row>
    <row r="16" spans="1:8" s="9" customFormat="1" ht="19.5" customHeight="1" x14ac:dyDescent="0.25">
      <c r="A16" s="562"/>
      <c r="B16" s="576" t="s">
        <v>1188</v>
      </c>
      <c r="C16" s="576"/>
      <c r="D16" s="576"/>
      <c r="E16" s="576"/>
      <c r="F16" s="576"/>
      <c r="G16" s="576"/>
      <c r="H16" s="576"/>
    </row>
    <row r="17" spans="1:8" ht="15.75" x14ac:dyDescent="0.25">
      <c r="A17" s="555"/>
      <c r="B17" s="555"/>
      <c r="C17" s="555"/>
      <c r="D17" s="555"/>
      <c r="E17" s="555"/>
      <c r="F17" s="555"/>
      <c r="G17" s="555"/>
      <c r="H17" s="555"/>
    </row>
    <row r="18" spans="1:8" s="9" customFormat="1" ht="15.75" customHeight="1" x14ac:dyDescent="0.25">
      <c r="A18" s="563"/>
      <c r="B18" s="576" t="s">
        <v>3117</v>
      </c>
      <c r="C18" s="576"/>
      <c r="D18" s="576"/>
      <c r="E18" s="576"/>
      <c r="F18" s="576"/>
      <c r="G18" s="576"/>
      <c r="H18" s="576"/>
    </row>
    <row r="19" spans="1:8" s="9" customFormat="1" ht="15.75" x14ac:dyDescent="0.25">
      <c r="A19" s="555"/>
      <c r="B19" s="555"/>
      <c r="C19" s="555"/>
      <c r="D19" s="555"/>
      <c r="E19" s="555"/>
      <c r="F19" s="555"/>
      <c r="G19" s="555"/>
      <c r="H19" s="555"/>
    </row>
    <row r="20" spans="1:8" ht="15.75" customHeight="1" x14ac:dyDescent="0.25">
      <c r="A20" s="563"/>
      <c r="B20" s="576" t="s">
        <v>3118</v>
      </c>
      <c r="C20" s="576"/>
      <c r="D20" s="576"/>
      <c r="E20" s="576"/>
      <c r="F20" s="576"/>
      <c r="G20" s="576"/>
      <c r="H20" s="576"/>
    </row>
    <row r="21" spans="1:8" ht="18.75" x14ac:dyDescent="0.3">
      <c r="A21" s="555"/>
      <c r="B21" s="564"/>
      <c r="C21" s="565"/>
      <c r="D21" s="565"/>
      <c r="E21" s="565"/>
      <c r="F21" s="565"/>
      <c r="G21" s="565"/>
      <c r="H21" s="555"/>
    </row>
    <row r="22" spans="1:8" ht="15.75" customHeight="1" x14ac:dyDescent="0.25">
      <c r="A22" s="563"/>
      <c r="B22" s="576" t="s">
        <v>3119</v>
      </c>
      <c r="C22" s="576"/>
      <c r="D22" s="576"/>
      <c r="E22" s="576"/>
      <c r="F22" s="576"/>
      <c r="G22" s="576"/>
      <c r="H22" s="576"/>
    </row>
    <row r="23" spans="1:8" ht="15.75" x14ac:dyDescent="0.25">
      <c r="A23" s="555"/>
      <c r="B23" s="555"/>
      <c r="C23" s="555"/>
      <c r="D23" s="555"/>
      <c r="E23" s="555"/>
      <c r="F23" s="555"/>
      <c r="G23" s="555"/>
      <c r="H23" s="555"/>
    </row>
    <row r="24" spans="1:8" ht="15.75" x14ac:dyDescent="0.25">
      <c r="A24" s="563"/>
      <c r="B24" s="576" t="s">
        <v>3120</v>
      </c>
      <c r="C24" s="576"/>
      <c r="D24" s="576"/>
      <c r="E24" s="576"/>
      <c r="F24" s="576"/>
      <c r="G24" s="576"/>
      <c r="H24" s="576"/>
    </row>
    <row r="25" spans="1:8" ht="18.75" x14ac:dyDescent="0.3">
      <c r="A25" s="555"/>
      <c r="B25" s="564"/>
      <c r="C25" s="565"/>
      <c r="D25" s="565"/>
      <c r="E25" s="565"/>
      <c r="F25" s="565"/>
      <c r="G25" s="565"/>
      <c r="H25" s="555"/>
    </row>
    <row r="26" spans="1:8" ht="15.75" x14ac:dyDescent="0.25">
      <c r="A26" s="563"/>
      <c r="B26" s="576" t="s">
        <v>3121</v>
      </c>
      <c r="C26" s="576"/>
      <c r="D26" s="576"/>
      <c r="E26" s="576"/>
      <c r="F26" s="576"/>
      <c r="G26" s="576"/>
      <c r="H26" s="576"/>
    </row>
    <row r="27" spans="1:8" ht="18.75" x14ac:dyDescent="0.3">
      <c r="A27" s="555"/>
      <c r="B27" s="564"/>
      <c r="C27" s="565"/>
      <c r="D27" s="565"/>
      <c r="E27" s="565"/>
      <c r="F27" s="565"/>
      <c r="G27" s="565"/>
      <c r="H27" s="555"/>
    </row>
    <row r="28" spans="1:8" s="9" customFormat="1" ht="15.75" x14ac:dyDescent="0.25">
      <c r="A28" s="566"/>
      <c r="B28" s="576" t="s">
        <v>598</v>
      </c>
      <c r="C28" s="576"/>
      <c r="D28" s="576"/>
      <c r="E28" s="576"/>
      <c r="F28" s="576"/>
      <c r="G28" s="576"/>
      <c r="H28" s="576"/>
    </row>
    <row r="29" spans="1:8" s="9" customFormat="1" ht="15.75" x14ac:dyDescent="0.25">
      <c r="A29" s="555"/>
      <c r="B29" s="567"/>
      <c r="C29" s="567"/>
      <c r="D29" s="567"/>
      <c r="E29" s="567"/>
      <c r="F29" s="567"/>
      <c r="G29" s="567"/>
      <c r="H29" s="555"/>
    </row>
    <row r="30" spans="1:8" ht="15.75" x14ac:dyDescent="0.25">
      <c r="A30" s="566"/>
      <c r="B30" s="576" t="s">
        <v>1086</v>
      </c>
      <c r="C30" s="576"/>
      <c r="D30" s="576"/>
      <c r="E30" s="576"/>
      <c r="F30" s="576"/>
      <c r="G30" s="576"/>
      <c r="H30" s="576"/>
    </row>
    <row r="31" spans="1:8" ht="15.75" x14ac:dyDescent="0.25">
      <c r="A31" s="555"/>
      <c r="B31" s="555"/>
      <c r="C31" s="555"/>
      <c r="D31" s="555"/>
      <c r="E31" s="555"/>
      <c r="F31" s="555"/>
      <c r="G31" s="555"/>
      <c r="H31" s="555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</sheetData>
  <mergeCells count="13">
    <mergeCell ref="B16:H16"/>
    <mergeCell ref="B18:H18"/>
    <mergeCell ref="B20:H20"/>
    <mergeCell ref="A11:H11"/>
    <mergeCell ref="A12:H12"/>
    <mergeCell ref="A13:H13"/>
    <mergeCell ref="A15:H15"/>
    <mergeCell ref="B14:H14"/>
    <mergeCell ref="B22:H22"/>
    <mergeCell ref="B24:H24"/>
    <mergeCell ref="B26:H26"/>
    <mergeCell ref="B28:H28"/>
    <mergeCell ref="B30:H30"/>
  </mergeCells>
  <hyperlinks>
    <hyperlink ref="B20" location="Комплекты!A1" display="Комплекты автоматики и пультов Nice" xr:uid="{00000000-0004-0000-0000-000000000000}"/>
    <hyperlink ref="B18" location="'Прайс-лист на товары'!A1" display="Прайс-лист на товарные позиции" xr:uid="{00000000-0004-0000-0000-000001000000}"/>
    <hyperlink ref="B22" location="'Прайс-лист на запчасти'!A1" display="Прайс-лист на запчасти и принадлежности Nice" xr:uid="{00000000-0004-0000-0000-000002000000}"/>
    <hyperlink ref="G6" r:id="rId1" xr:uid="{00000000-0004-0000-0000-000003000000}"/>
    <hyperlink ref="G2" r:id="rId2" xr:uid="{00000000-0004-0000-0000-000004000000}"/>
    <hyperlink ref="G8" r:id="rId3" xr:uid="{00000000-0004-0000-0000-000005000000}"/>
    <hyperlink ref="G4" r:id="rId4" xr:uid="{00000000-0004-0000-0000-000006000000}"/>
    <hyperlink ref="B20:G20" location="'Откатные ворота'!A1" display="Прайс-лист на откатные приводы и аксессуары" xr:uid="{00000000-0004-0000-0000-000007000000}"/>
    <hyperlink ref="B24" location="Комплекты!A1" display="Комплекты автоматики и пультов Nice" xr:uid="{00000000-0004-0000-0000-000008000000}"/>
    <hyperlink ref="B26" location="'Прайс-лист на запчасти'!A1" display="Прайс-лист на запчасти и принадлежности Nice" xr:uid="{00000000-0004-0000-0000-000009000000}"/>
    <hyperlink ref="B24:G24" location="'Секционные ворота'!A1" display="Прайс-лист на секционные приводы и аксессуары" xr:uid="{00000000-0004-0000-0000-00000A000000}"/>
    <hyperlink ref="B18:G18" location="'Распашные ворота'!A1" display="Прайс-лист на распашные приводы и аксессуары" xr:uid="{00000000-0004-0000-0000-00000B000000}"/>
    <hyperlink ref="B22:G22" location="Шлагбаумы!A1" display="Прайс-лист на шлагбаумы и аксессуары" xr:uid="{00000000-0004-0000-0000-00000C000000}"/>
    <hyperlink ref="B26:G26" location="Радиоуправление!A1" display="Прайс-лист на блоки управления и радиоуправление" xr:uid="{00000000-0004-0000-0000-00000D000000}"/>
    <hyperlink ref="B30" location="'Прайс-лист на запчасти'!A1" display="Прайс-лист на запчасти и принадлежности Nice" xr:uid="{00000000-0004-0000-0000-00000E000000}"/>
    <hyperlink ref="B30:G30" location="'Прайс-лист на запчасти'!A1" display="Прайс-лист на запчасти и принадлежности" xr:uid="{00000000-0004-0000-0000-00000F000000}"/>
    <hyperlink ref="G10" r:id="rId5" xr:uid="{00000000-0004-0000-0000-000010000000}"/>
    <hyperlink ref="B14:G14" location="'Общий прайс лист'!A1" display="Общий прайс-лист" xr:uid="{00000000-0004-0000-0000-000011000000}"/>
    <hyperlink ref="B16" location="'Hi-Speed'!A1" display="Комплекты высокоскоростных приводов" xr:uid="{00000000-0004-0000-0000-000012000000}"/>
    <hyperlink ref="B28" location="'Прайс-лист на запчасти'!A1" display="Прайс-лист на запчасти и принадлежности Nice" xr:uid="{00000000-0004-0000-0000-000015000000}"/>
    <hyperlink ref="B28:G28" location="Аксессуары!A1" display="Аксессуары" xr:uid="{00000000-0004-0000-0000-000016000000}"/>
    <hyperlink ref="B16:H16" location="'Компл. Высокоскоростных пр.'!A1" display="Комплекты высокоскоростных приводов" xr:uid="{62FED689-4E60-4E02-B93E-A54A615C1064}"/>
    <hyperlink ref="B18:H18" location="'Компл. авт. для распашных ворот'!A1" display="Комплекты автоматики для распашных ворот" xr:uid="{0980EF70-6372-4691-B4F3-167108A2F938}"/>
    <hyperlink ref="B20:H20" location="'Компл. авт. для откатных ворот'!A1" display="Комплекты автоматики для откатных ворот" xr:uid="{14B2A54C-47CB-4545-AFA6-65344B2F69A5}"/>
    <hyperlink ref="B22:H22" location="'Компл. шлагбаумов'!A1" display="Комплекты шлагбаумов" xr:uid="{3794CBB6-4517-47B7-A09C-4EE4B94D742E}"/>
    <hyperlink ref="B24:H24" location="'Компл. авт. для гаражных ворот'!A1" display="Комплекты автоматики для гаражных секционных ворот" xr:uid="{1938A3C7-ADF8-4797-B88E-BD3BD3E89D19}"/>
    <hyperlink ref="B26:H26" location="Радиоуправление!A1" display="Радиоуправление" xr:uid="{85B38C02-1FC3-476A-A9FC-BBFE76DA69EF}"/>
    <hyperlink ref="B28:H28" location="Аксессуары!A1" display="Аксессуары" xr:uid="{492D5092-BA46-485A-958E-E7AA3DAB3A03}"/>
    <hyperlink ref="B30:H30" location="'Прайс-лист на запчасти'!A1" display="Прайс-лист на запчасти" xr:uid="{B11AAC5F-AAB3-4270-9575-B30392395F75}"/>
    <hyperlink ref="B14:H14" location="'Общий прайс лист'!A1" display="Общий прайс-лист" xr:uid="{CFE20B75-EDA0-452E-83BD-A99C048B2D6C}"/>
  </hyperlinks>
  <pageMargins left="0.7" right="0.7" top="0.75" bottom="0.75" header="0.3" footer="0.3"/>
  <pageSetup paperSize="9" scale="77" orientation="portrait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76"/>
  <sheetViews>
    <sheetView topLeftCell="A848" zoomScaleNormal="100" zoomScaleSheetLayoutView="110" workbookViewId="0">
      <selection activeCell="B867" sqref="B867"/>
    </sheetView>
  </sheetViews>
  <sheetFormatPr defaultRowHeight="15" x14ac:dyDescent="0.25"/>
  <cols>
    <col min="1" max="1" width="19.140625" bestFit="1" customWidth="1"/>
    <col min="2" max="2" width="16.28515625" customWidth="1"/>
    <col min="3" max="3" width="67" bestFit="1" customWidth="1"/>
  </cols>
  <sheetData>
    <row r="1" spans="1:4" x14ac:dyDescent="0.25">
      <c r="A1" s="21" t="s">
        <v>1184</v>
      </c>
      <c r="B1" s="21" t="s">
        <v>1183</v>
      </c>
      <c r="C1" s="21" t="s">
        <v>530</v>
      </c>
      <c r="D1" s="21" t="s">
        <v>581</v>
      </c>
    </row>
    <row r="2" spans="1:4" x14ac:dyDescent="0.25">
      <c r="A2" s="2" t="s">
        <v>3137</v>
      </c>
      <c r="B2" s="2" t="s">
        <v>3138</v>
      </c>
      <c r="C2" s="2" t="s">
        <v>3139</v>
      </c>
      <c r="D2" s="574">
        <v>18400</v>
      </c>
    </row>
    <row r="3" spans="1:4" x14ac:dyDescent="0.25">
      <c r="A3" s="2" t="s">
        <v>3137</v>
      </c>
      <c r="B3" s="2" t="s">
        <v>3140</v>
      </c>
      <c r="C3" s="2" t="s">
        <v>3141</v>
      </c>
      <c r="D3" s="574">
        <v>6550</v>
      </c>
    </row>
    <row r="4" spans="1:4" x14ac:dyDescent="0.25">
      <c r="A4" s="2" t="s">
        <v>653</v>
      </c>
      <c r="B4" s="2" t="s">
        <v>2116</v>
      </c>
      <c r="C4" s="2" t="s">
        <v>947</v>
      </c>
      <c r="D4" s="574">
        <v>3150</v>
      </c>
    </row>
    <row r="5" spans="1:4" x14ac:dyDescent="0.25">
      <c r="A5" s="2" t="s">
        <v>653</v>
      </c>
      <c r="B5" s="2" t="s">
        <v>220</v>
      </c>
      <c r="C5" s="2" t="s">
        <v>2117</v>
      </c>
      <c r="D5" s="574">
        <v>1100</v>
      </c>
    </row>
    <row r="6" spans="1:4" x14ac:dyDescent="0.25">
      <c r="A6" s="2" t="s">
        <v>653</v>
      </c>
      <c r="B6" s="2" t="s">
        <v>286</v>
      </c>
      <c r="C6" s="2" t="s">
        <v>2118</v>
      </c>
      <c r="D6" s="574">
        <v>800</v>
      </c>
    </row>
    <row r="7" spans="1:4" x14ac:dyDescent="0.25">
      <c r="A7" s="2" t="s">
        <v>653</v>
      </c>
      <c r="B7" s="2" t="s">
        <v>221</v>
      </c>
      <c r="C7" s="2" t="s">
        <v>2119</v>
      </c>
      <c r="D7" s="574">
        <v>700</v>
      </c>
    </row>
    <row r="8" spans="1:4" x14ac:dyDescent="0.25">
      <c r="A8" s="2" t="s">
        <v>653</v>
      </c>
      <c r="B8" s="2" t="s">
        <v>287</v>
      </c>
      <c r="C8" s="2" t="s">
        <v>2120</v>
      </c>
      <c r="D8" s="574">
        <v>250</v>
      </c>
    </row>
    <row r="9" spans="1:4" x14ac:dyDescent="0.25">
      <c r="A9" s="2" t="s">
        <v>653</v>
      </c>
      <c r="B9" s="2" t="s">
        <v>222</v>
      </c>
      <c r="C9" s="2" t="s">
        <v>2082</v>
      </c>
      <c r="D9" s="574">
        <v>400</v>
      </c>
    </row>
    <row r="10" spans="1:4" x14ac:dyDescent="0.25">
      <c r="A10" s="2" t="s">
        <v>653</v>
      </c>
      <c r="B10" s="2" t="s">
        <v>2121</v>
      </c>
      <c r="C10" s="2" t="s">
        <v>2122</v>
      </c>
      <c r="D10" s="574">
        <v>300</v>
      </c>
    </row>
    <row r="11" spans="1:4" x14ac:dyDescent="0.25">
      <c r="A11" s="2" t="s">
        <v>653</v>
      </c>
      <c r="B11" s="2" t="s">
        <v>109</v>
      </c>
      <c r="C11" s="2" t="s">
        <v>913</v>
      </c>
      <c r="D11" s="574">
        <v>3700</v>
      </c>
    </row>
    <row r="12" spans="1:4" x14ac:dyDescent="0.25">
      <c r="A12" s="2" t="s">
        <v>653</v>
      </c>
      <c r="B12" s="2" t="s">
        <v>990</v>
      </c>
      <c r="C12" s="2" t="s">
        <v>989</v>
      </c>
      <c r="D12" s="574">
        <v>100</v>
      </c>
    </row>
    <row r="13" spans="1:4" x14ac:dyDescent="0.25">
      <c r="A13" s="2" t="s">
        <v>653</v>
      </c>
      <c r="B13" s="2" t="s">
        <v>83</v>
      </c>
      <c r="C13" s="2" t="s">
        <v>2123</v>
      </c>
      <c r="D13" s="574">
        <v>1050</v>
      </c>
    </row>
    <row r="14" spans="1:4" x14ac:dyDescent="0.25">
      <c r="A14" s="2" t="s">
        <v>653</v>
      </c>
      <c r="B14" s="2" t="s">
        <v>2124</v>
      </c>
      <c r="C14" s="2" t="s">
        <v>1893</v>
      </c>
      <c r="D14" s="574">
        <v>150</v>
      </c>
    </row>
    <row r="15" spans="1:4" x14ac:dyDescent="0.25">
      <c r="A15" s="2" t="s">
        <v>653</v>
      </c>
      <c r="B15" s="2" t="s">
        <v>2125</v>
      </c>
      <c r="C15" s="2" t="s">
        <v>2126</v>
      </c>
      <c r="D15" s="574">
        <v>200</v>
      </c>
    </row>
    <row r="16" spans="1:4" x14ac:dyDescent="0.25">
      <c r="A16" s="2" t="s">
        <v>653</v>
      </c>
      <c r="B16" s="2" t="s">
        <v>2127</v>
      </c>
      <c r="C16" s="2" t="s">
        <v>2128</v>
      </c>
      <c r="D16" s="574">
        <v>200</v>
      </c>
    </row>
    <row r="17" spans="1:4" x14ac:dyDescent="0.25">
      <c r="A17" s="2" t="s">
        <v>653</v>
      </c>
      <c r="B17" s="2" t="s">
        <v>51</v>
      </c>
      <c r="C17" s="2" t="s">
        <v>953</v>
      </c>
      <c r="D17" s="574">
        <v>400</v>
      </c>
    </row>
    <row r="18" spans="1:4" x14ac:dyDescent="0.25">
      <c r="A18" s="2" t="s">
        <v>653</v>
      </c>
      <c r="B18" s="2" t="s">
        <v>2129</v>
      </c>
      <c r="C18" s="2" t="s">
        <v>1893</v>
      </c>
      <c r="D18" s="574">
        <v>200</v>
      </c>
    </row>
    <row r="19" spans="1:4" x14ac:dyDescent="0.25">
      <c r="A19" s="2" t="s">
        <v>653</v>
      </c>
      <c r="B19" s="2" t="s">
        <v>2130</v>
      </c>
      <c r="C19" s="2" t="s">
        <v>889</v>
      </c>
      <c r="D19" s="574">
        <v>18700</v>
      </c>
    </row>
    <row r="20" spans="1:4" x14ac:dyDescent="0.25">
      <c r="A20" s="2" t="s">
        <v>653</v>
      </c>
      <c r="B20" s="2" t="s">
        <v>234</v>
      </c>
      <c r="C20" s="2" t="s">
        <v>975</v>
      </c>
      <c r="D20" s="574">
        <v>10000</v>
      </c>
    </row>
    <row r="21" spans="1:4" x14ac:dyDescent="0.25">
      <c r="A21" s="2" t="s">
        <v>653</v>
      </c>
      <c r="B21" s="2" t="s">
        <v>299</v>
      </c>
      <c r="C21" s="2" t="s">
        <v>967</v>
      </c>
      <c r="D21" s="574">
        <v>1500</v>
      </c>
    </row>
    <row r="22" spans="1:4" x14ac:dyDescent="0.25">
      <c r="A22" s="2" t="s">
        <v>653</v>
      </c>
      <c r="B22" s="2" t="s">
        <v>295</v>
      </c>
      <c r="C22" s="2" t="s">
        <v>1877</v>
      </c>
      <c r="D22" s="574">
        <v>2050</v>
      </c>
    </row>
    <row r="23" spans="1:4" x14ac:dyDescent="0.25">
      <c r="A23" s="2" t="s">
        <v>653</v>
      </c>
      <c r="B23" s="2" t="s">
        <v>300</v>
      </c>
      <c r="C23" s="2" t="s">
        <v>2131</v>
      </c>
      <c r="D23" s="574">
        <v>1450</v>
      </c>
    </row>
    <row r="24" spans="1:4" x14ac:dyDescent="0.25">
      <c r="A24" s="2" t="s">
        <v>653</v>
      </c>
      <c r="B24" s="2" t="s">
        <v>298</v>
      </c>
      <c r="C24" s="2" t="s">
        <v>2132</v>
      </c>
      <c r="D24" s="574">
        <v>800</v>
      </c>
    </row>
    <row r="25" spans="1:4" x14ac:dyDescent="0.25">
      <c r="A25" s="2" t="s">
        <v>653</v>
      </c>
      <c r="B25" s="2" t="s">
        <v>296</v>
      </c>
      <c r="C25" s="2" t="s">
        <v>974</v>
      </c>
      <c r="D25" s="574">
        <v>7800</v>
      </c>
    </row>
    <row r="26" spans="1:4" x14ac:dyDescent="0.25">
      <c r="A26" s="2" t="s">
        <v>653</v>
      </c>
      <c r="B26" s="2" t="s">
        <v>297</v>
      </c>
      <c r="C26" s="2" t="s">
        <v>2133</v>
      </c>
      <c r="D26" s="574">
        <v>5100</v>
      </c>
    </row>
    <row r="27" spans="1:4" x14ac:dyDescent="0.25">
      <c r="A27" s="2" t="s">
        <v>653</v>
      </c>
      <c r="B27" s="2" t="s">
        <v>2134</v>
      </c>
      <c r="C27" s="2" t="s">
        <v>2135</v>
      </c>
      <c r="D27" s="574">
        <v>4700</v>
      </c>
    </row>
    <row r="28" spans="1:4" x14ac:dyDescent="0.25">
      <c r="A28" s="2" t="s">
        <v>653</v>
      </c>
      <c r="B28" s="2" t="s">
        <v>2136</v>
      </c>
      <c r="C28" s="2" t="s">
        <v>1912</v>
      </c>
      <c r="D28" s="574">
        <v>6150</v>
      </c>
    </row>
    <row r="29" spans="1:4" x14ac:dyDescent="0.25">
      <c r="A29" s="2" t="s">
        <v>653</v>
      </c>
      <c r="B29" s="2" t="s">
        <v>483</v>
      </c>
      <c r="C29" s="2" t="s">
        <v>981</v>
      </c>
      <c r="D29" s="574">
        <v>4450</v>
      </c>
    </row>
    <row r="30" spans="1:4" x14ac:dyDescent="0.25">
      <c r="A30" s="2" t="s">
        <v>654</v>
      </c>
      <c r="B30" s="2" t="s">
        <v>2137</v>
      </c>
      <c r="C30" s="2" t="s">
        <v>913</v>
      </c>
      <c r="D30" s="574">
        <v>5850</v>
      </c>
    </row>
    <row r="31" spans="1:4" x14ac:dyDescent="0.25">
      <c r="A31" s="2" t="s">
        <v>654</v>
      </c>
      <c r="B31" s="2" t="s">
        <v>79</v>
      </c>
      <c r="C31" s="2" t="s">
        <v>970</v>
      </c>
      <c r="D31" s="574">
        <v>200</v>
      </c>
    </row>
    <row r="32" spans="1:4" x14ac:dyDescent="0.25">
      <c r="A32" s="2" t="s">
        <v>654</v>
      </c>
      <c r="B32" s="2" t="s">
        <v>2138</v>
      </c>
      <c r="C32" s="2" t="s">
        <v>967</v>
      </c>
      <c r="D32" s="574">
        <v>1500</v>
      </c>
    </row>
    <row r="33" spans="1:4" x14ac:dyDescent="0.25">
      <c r="A33" s="2" t="s">
        <v>612</v>
      </c>
      <c r="B33" s="2" t="s">
        <v>2171</v>
      </c>
      <c r="C33" s="2" t="s">
        <v>947</v>
      </c>
      <c r="D33" s="574">
        <v>3400</v>
      </c>
    </row>
    <row r="34" spans="1:4" x14ac:dyDescent="0.25">
      <c r="A34" s="2" t="s">
        <v>612</v>
      </c>
      <c r="B34" s="2" t="s">
        <v>292</v>
      </c>
      <c r="C34" s="2" t="s">
        <v>2172</v>
      </c>
      <c r="D34" s="574">
        <v>300</v>
      </c>
    </row>
    <row r="35" spans="1:4" x14ac:dyDescent="0.25">
      <c r="A35" s="2" t="s">
        <v>612</v>
      </c>
      <c r="B35" s="2" t="s">
        <v>2173</v>
      </c>
      <c r="C35" s="2" t="s">
        <v>2174</v>
      </c>
      <c r="D35" s="574">
        <v>1150</v>
      </c>
    </row>
    <row r="36" spans="1:4" x14ac:dyDescent="0.25">
      <c r="A36" s="2" t="s">
        <v>612</v>
      </c>
      <c r="B36" s="2" t="s">
        <v>2175</v>
      </c>
      <c r="C36" s="2" t="s">
        <v>2176</v>
      </c>
      <c r="D36" s="574">
        <v>1150</v>
      </c>
    </row>
    <row r="37" spans="1:4" x14ac:dyDescent="0.25">
      <c r="A37" s="2" t="s">
        <v>612</v>
      </c>
      <c r="B37" s="2" t="s">
        <v>2177</v>
      </c>
      <c r="C37" s="2" t="s">
        <v>2178</v>
      </c>
      <c r="D37" s="574">
        <v>1050</v>
      </c>
    </row>
    <row r="38" spans="1:4" x14ac:dyDescent="0.25">
      <c r="A38" s="2" t="s">
        <v>612</v>
      </c>
      <c r="B38" s="2" t="s">
        <v>2179</v>
      </c>
      <c r="C38" s="2" t="s">
        <v>1975</v>
      </c>
      <c r="D38" s="574">
        <v>550</v>
      </c>
    </row>
    <row r="39" spans="1:4" x14ac:dyDescent="0.25">
      <c r="A39" s="2" t="s">
        <v>612</v>
      </c>
      <c r="B39" s="2" t="s">
        <v>235</v>
      </c>
      <c r="C39" s="2" t="s">
        <v>889</v>
      </c>
      <c r="D39" s="574">
        <v>14550</v>
      </c>
    </row>
    <row r="40" spans="1:4" x14ac:dyDescent="0.25">
      <c r="A40" s="2" t="s">
        <v>612</v>
      </c>
      <c r="B40" s="2" t="s">
        <v>2180</v>
      </c>
      <c r="C40" s="2" t="s">
        <v>1883</v>
      </c>
      <c r="D40" s="574">
        <v>100</v>
      </c>
    </row>
    <row r="41" spans="1:4" x14ac:dyDescent="0.25">
      <c r="A41" s="2" t="s">
        <v>612</v>
      </c>
      <c r="B41" s="2" t="s">
        <v>301</v>
      </c>
      <c r="C41" s="2" t="s">
        <v>1877</v>
      </c>
      <c r="D41" s="574">
        <v>2400</v>
      </c>
    </row>
    <row r="42" spans="1:4" x14ac:dyDescent="0.25">
      <c r="A42" s="2" t="s">
        <v>612</v>
      </c>
      <c r="B42" s="2" t="s">
        <v>304</v>
      </c>
      <c r="C42" s="2" t="s">
        <v>2181</v>
      </c>
      <c r="D42" s="574">
        <v>1100</v>
      </c>
    </row>
    <row r="43" spans="1:4" x14ac:dyDescent="0.25">
      <c r="A43" s="2" t="s">
        <v>612</v>
      </c>
      <c r="B43" s="2" t="s">
        <v>302</v>
      </c>
      <c r="C43" s="2" t="s">
        <v>926</v>
      </c>
      <c r="D43" s="574">
        <v>6450</v>
      </c>
    </row>
    <row r="44" spans="1:4" x14ac:dyDescent="0.25">
      <c r="A44" s="2" t="s">
        <v>612</v>
      </c>
      <c r="B44" s="2" t="s">
        <v>303</v>
      </c>
      <c r="C44" s="2" t="s">
        <v>2133</v>
      </c>
      <c r="D44" s="574">
        <v>4450</v>
      </c>
    </row>
    <row r="45" spans="1:4" x14ac:dyDescent="0.25">
      <c r="A45" s="2" t="s">
        <v>612</v>
      </c>
      <c r="B45" s="2" t="s">
        <v>305</v>
      </c>
      <c r="C45" s="2" t="s">
        <v>970</v>
      </c>
      <c r="D45" s="574">
        <v>1600</v>
      </c>
    </row>
    <row r="46" spans="1:4" x14ac:dyDescent="0.25">
      <c r="A46" s="2" t="s">
        <v>612</v>
      </c>
      <c r="B46" s="2" t="s">
        <v>899</v>
      </c>
      <c r="C46" s="2" t="s">
        <v>963</v>
      </c>
      <c r="D46" s="574">
        <v>4100</v>
      </c>
    </row>
    <row r="47" spans="1:4" x14ac:dyDescent="0.25">
      <c r="A47" s="2" t="s">
        <v>612</v>
      </c>
      <c r="B47" s="2" t="s">
        <v>306</v>
      </c>
      <c r="C47" s="2" t="s">
        <v>2182</v>
      </c>
      <c r="D47" s="574">
        <v>900</v>
      </c>
    </row>
    <row r="48" spans="1:4" x14ac:dyDescent="0.25">
      <c r="A48" s="2" t="s">
        <v>612</v>
      </c>
      <c r="B48" s="2" t="s">
        <v>969</v>
      </c>
      <c r="C48" s="2" t="s">
        <v>1886</v>
      </c>
      <c r="D48" s="574">
        <v>6300</v>
      </c>
    </row>
    <row r="49" spans="1:4" x14ac:dyDescent="0.25">
      <c r="A49" s="2" t="s">
        <v>612</v>
      </c>
      <c r="B49" s="2" t="s">
        <v>482</v>
      </c>
      <c r="C49" s="2" t="s">
        <v>1823</v>
      </c>
      <c r="D49" s="574">
        <v>4200</v>
      </c>
    </row>
    <row r="50" spans="1:4" x14ac:dyDescent="0.25">
      <c r="A50" s="2" t="s">
        <v>614</v>
      </c>
      <c r="B50" s="2" t="s">
        <v>255</v>
      </c>
      <c r="C50" s="2" t="s">
        <v>936</v>
      </c>
      <c r="D50" s="574">
        <v>1050</v>
      </c>
    </row>
    <row r="51" spans="1:4" x14ac:dyDescent="0.25">
      <c r="A51" s="2" t="s">
        <v>614</v>
      </c>
      <c r="B51" s="2" t="s">
        <v>2152</v>
      </c>
      <c r="C51" s="2" t="s">
        <v>2153</v>
      </c>
      <c r="D51" s="574">
        <v>2600</v>
      </c>
    </row>
    <row r="52" spans="1:4" x14ac:dyDescent="0.25">
      <c r="A52" s="2" t="s">
        <v>614</v>
      </c>
      <c r="B52" s="2" t="s">
        <v>95</v>
      </c>
      <c r="C52" s="2" t="s">
        <v>956</v>
      </c>
      <c r="D52" s="574">
        <v>150</v>
      </c>
    </row>
    <row r="53" spans="1:4" x14ac:dyDescent="0.25">
      <c r="A53" s="2" t="s">
        <v>614</v>
      </c>
      <c r="B53" s="2" t="s">
        <v>147</v>
      </c>
      <c r="C53" s="2" t="s">
        <v>2154</v>
      </c>
      <c r="D53" s="574">
        <v>100</v>
      </c>
    </row>
    <row r="54" spans="1:4" x14ac:dyDescent="0.25">
      <c r="A54" s="2" t="s">
        <v>614</v>
      </c>
      <c r="B54" s="2" t="s">
        <v>135</v>
      </c>
      <c r="C54" s="2" t="s">
        <v>904</v>
      </c>
      <c r="D54" s="574">
        <v>150</v>
      </c>
    </row>
    <row r="55" spans="1:4" x14ac:dyDescent="0.25">
      <c r="A55" s="2" t="s">
        <v>614</v>
      </c>
      <c r="B55" s="2" t="s">
        <v>54</v>
      </c>
      <c r="C55" s="2" t="s">
        <v>917</v>
      </c>
      <c r="D55" s="574">
        <v>100</v>
      </c>
    </row>
    <row r="56" spans="1:4" x14ac:dyDescent="0.25">
      <c r="A56" s="2" t="s">
        <v>614</v>
      </c>
      <c r="B56" s="2" t="s">
        <v>2155</v>
      </c>
      <c r="C56" s="2" t="s">
        <v>2156</v>
      </c>
      <c r="D56" s="574">
        <v>300</v>
      </c>
    </row>
    <row r="57" spans="1:4" x14ac:dyDescent="0.25">
      <c r="A57" s="2" t="s">
        <v>614</v>
      </c>
      <c r="B57" s="2" t="s">
        <v>113</v>
      </c>
      <c r="C57" s="2" t="s">
        <v>962</v>
      </c>
      <c r="D57" s="574">
        <v>150</v>
      </c>
    </row>
    <row r="58" spans="1:4" x14ac:dyDescent="0.25">
      <c r="A58" s="2" t="s">
        <v>614</v>
      </c>
      <c r="B58" s="2" t="s">
        <v>173</v>
      </c>
      <c r="C58" s="2" t="s">
        <v>1813</v>
      </c>
      <c r="D58" s="574">
        <v>500</v>
      </c>
    </row>
    <row r="59" spans="1:4" x14ac:dyDescent="0.25">
      <c r="A59" s="2" t="s">
        <v>614</v>
      </c>
      <c r="B59" s="2" t="s">
        <v>2157</v>
      </c>
      <c r="C59" s="2" t="s">
        <v>2158</v>
      </c>
      <c r="D59" s="574">
        <v>400</v>
      </c>
    </row>
    <row r="60" spans="1:4" x14ac:dyDescent="0.25">
      <c r="A60" s="2" t="s">
        <v>614</v>
      </c>
      <c r="B60" s="2" t="s">
        <v>2159</v>
      </c>
      <c r="C60" s="2" t="s">
        <v>1934</v>
      </c>
      <c r="D60" s="574">
        <v>550</v>
      </c>
    </row>
    <row r="61" spans="1:4" x14ac:dyDescent="0.25">
      <c r="A61" s="2" t="s">
        <v>614</v>
      </c>
      <c r="B61" s="2" t="s">
        <v>172</v>
      </c>
      <c r="C61" s="2" t="s">
        <v>2160</v>
      </c>
      <c r="D61" s="574">
        <v>2650</v>
      </c>
    </row>
    <row r="62" spans="1:4" x14ac:dyDescent="0.25">
      <c r="A62" s="2" t="s">
        <v>614</v>
      </c>
      <c r="B62" s="2" t="s">
        <v>2161</v>
      </c>
      <c r="C62" s="2" t="s">
        <v>1813</v>
      </c>
      <c r="D62" s="574">
        <v>900</v>
      </c>
    </row>
    <row r="63" spans="1:4" x14ac:dyDescent="0.25">
      <c r="A63" s="2" t="s">
        <v>614</v>
      </c>
      <c r="B63" s="2" t="s">
        <v>307</v>
      </c>
      <c r="C63" s="2" t="s">
        <v>2162</v>
      </c>
      <c r="D63" s="574">
        <v>2600</v>
      </c>
    </row>
    <row r="64" spans="1:4" x14ac:dyDescent="0.25">
      <c r="A64" s="2" t="s">
        <v>614</v>
      </c>
      <c r="B64" s="2" t="s">
        <v>310</v>
      </c>
      <c r="C64" s="2" t="s">
        <v>2163</v>
      </c>
      <c r="D64" s="574">
        <v>2050</v>
      </c>
    </row>
    <row r="65" spans="1:4" x14ac:dyDescent="0.25">
      <c r="A65" s="2" t="s">
        <v>614</v>
      </c>
      <c r="B65" s="2" t="s">
        <v>309</v>
      </c>
      <c r="C65" s="2" t="s">
        <v>2164</v>
      </c>
      <c r="D65" s="574">
        <v>3200</v>
      </c>
    </row>
    <row r="66" spans="1:4" x14ac:dyDescent="0.25">
      <c r="A66" s="2" t="s">
        <v>614</v>
      </c>
      <c r="B66" s="2" t="s">
        <v>2165</v>
      </c>
      <c r="C66" s="2" t="s">
        <v>965</v>
      </c>
      <c r="D66" s="574">
        <v>8400</v>
      </c>
    </row>
    <row r="67" spans="1:4" x14ac:dyDescent="0.25">
      <c r="A67" s="2" t="s">
        <v>614</v>
      </c>
      <c r="B67" s="2" t="s">
        <v>308</v>
      </c>
      <c r="C67" s="2" t="s">
        <v>2166</v>
      </c>
      <c r="D67" s="574">
        <v>7100</v>
      </c>
    </row>
    <row r="68" spans="1:4" x14ac:dyDescent="0.25">
      <c r="A68" s="2" t="s">
        <v>614</v>
      </c>
      <c r="B68" s="2" t="s">
        <v>311</v>
      </c>
      <c r="C68" s="2" t="s">
        <v>2167</v>
      </c>
      <c r="D68" s="574">
        <v>6800</v>
      </c>
    </row>
    <row r="69" spans="1:4" x14ac:dyDescent="0.25">
      <c r="A69" s="2" t="s">
        <v>660</v>
      </c>
      <c r="B69" s="2" t="s">
        <v>2168</v>
      </c>
      <c r="C69" s="2" t="s">
        <v>2169</v>
      </c>
      <c r="D69" s="574">
        <v>2300</v>
      </c>
    </row>
    <row r="70" spans="1:4" x14ac:dyDescent="0.25">
      <c r="A70" s="2" t="s">
        <v>660</v>
      </c>
      <c r="B70" s="2" t="s">
        <v>130</v>
      </c>
      <c r="C70" s="2" t="s">
        <v>2156</v>
      </c>
      <c r="D70" s="574">
        <v>100</v>
      </c>
    </row>
    <row r="71" spans="1:4" x14ac:dyDescent="0.25">
      <c r="A71" s="2" t="s">
        <v>660</v>
      </c>
      <c r="B71" s="2" t="s">
        <v>240</v>
      </c>
      <c r="C71" s="2" t="s">
        <v>917</v>
      </c>
      <c r="D71" s="574">
        <v>100</v>
      </c>
    </row>
    <row r="72" spans="1:4" x14ac:dyDescent="0.25">
      <c r="A72" s="2" t="s">
        <v>660</v>
      </c>
      <c r="B72" s="2" t="s">
        <v>2170</v>
      </c>
      <c r="C72" s="2" t="s">
        <v>965</v>
      </c>
      <c r="D72" s="574">
        <v>5650</v>
      </c>
    </row>
    <row r="73" spans="1:4" x14ac:dyDescent="0.25">
      <c r="A73" s="2" t="s">
        <v>877</v>
      </c>
      <c r="B73" s="2" t="s">
        <v>2406</v>
      </c>
      <c r="C73" s="2" t="s">
        <v>1897</v>
      </c>
      <c r="D73" s="574">
        <v>9000</v>
      </c>
    </row>
    <row r="74" spans="1:4" x14ac:dyDescent="0.25">
      <c r="A74" s="2" t="s">
        <v>877</v>
      </c>
      <c r="B74" s="2" t="s">
        <v>2407</v>
      </c>
      <c r="C74" s="2" t="s">
        <v>2370</v>
      </c>
      <c r="D74" s="574">
        <v>15750</v>
      </c>
    </row>
    <row r="75" spans="1:4" x14ac:dyDescent="0.25">
      <c r="A75" s="2" t="s">
        <v>877</v>
      </c>
      <c r="B75" s="2" t="s">
        <v>450</v>
      </c>
      <c r="C75" s="2" t="s">
        <v>2379</v>
      </c>
      <c r="D75" s="574">
        <v>40750</v>
      </c>
    </row>
    <row r="76" spans="1:4" x14ac:dyDescent="0.25">
      <c r="A76" s="2" t="s">
        <v>877</v>
      </c>
      <c r="B76" s="2" t="s">
        <v>494</v>
      </c>
      <c r="C76" s="2" t="s">
        <v>1886</v>
      </c>
      <c r="D76" s="574">
        <v>22700</v>
      </c>
    </row>
    <row r="77" spans="1:4" x14ac:dyDescent="0.25">
      <c r="A77" s="2" t="s">
        <v>877</v>
      </c>
      <c r="B77" s="2" t="s">
        <v>447</v>
      </c>
      <c r="C77" s="2" t="s">
        <v>2042</v>
      </c>
      <c r="D77" s="574">
        <v>59600</v>
      </c>
    </row>
    <row r="78" spans="1:4" x14ac:dyDescent="0.25">
      <c r="A78" s="2" t="s">
        <v>877</v>
      </c>
      <c r="B78" s="2" t="s">
        <v>453</v>
      </c>
      <c r="C78" s="2" t="s">
        <v>921</v>
      </c>
      <c r="D78" s="574">
        <v>19500</v>
      </c>
    </row>
    <row r="79" spans="1:4" x14ac:dyDescent="0.25">
      <c r="A79" s="2" t="s">
        <v>877</v>
      </c>
      <c r="B79" s="2" t="s">
        <v>471</v>
      </c>
      <c r="C79" s="2" t="s">
        <v>2350</v>
      </c>
      <c r="D79" s="574">
        <v>49300</v>
      </c>
    </row>
    <row r="80" spans="1:4" x14ac:dyDescent="0.25">
      <c r="A80" s="2" t="s">
        <v>877</v>
      </c>
      <c r="B80" s="2" t="s">
        <v>3142</v>
      </c>
      <c r="C80" s="2" t="s">
        <v>3143</v>
      </c>
      <c r="D80" s="574">
        <v>4700</v>
      </c>
    </row>
    <row r="81" spans="1:4" x14ac:dyDescent="0.25">
      <c r="A81" s="2" t="s">
        <v>877</v>
      </c>
      <c r="B81" s="2" t="s">
        <v>3144</v>
      </c>
      <c r="C81" s="2" t="s">
        <v>3145</v>
      </c>
      <c r="D81" s="574">
        <v>4800</v>
      </c>
    </row>
    <row r="82" spans="1:4" x14ac:dyDescent="0.25">
      <c r="A82" s="2" t="s">
        <v>879</v>
      </c>
      <c r="B82" s="2" t="s">
        <v>2360</v>
      </c>
      <c r="C82" s="2" t="s">
        <v>1897</v>
      </c>
      <c r="D82" s="574">
        <v>6800</v>
      </c>
    </row>
    <row r="83" spans="1:4" x14ac:dyDescent="0.25">
      <c r="A83" s="2" t="s">
        <v>879</v>
      </c>
      <c r="B83" s="2" t="s">
        <v>2361</v>
      </c>
      <c r="C83" s="2" t="s">
        <v>1902</v>
      </c>
      <c r="D83" s="574">
        <v>2400</v>
      </c>
    </row>
    <row r="84" spans="1:4" x14ac:dyDescent="0.25">
      <c r="A84" s="2" t="s">
        <v>879</v>
      </c>
      <c r="B84" s="2" t="s">
        <v>227</v>
      </c>
      <c r="C84" s="2" t="s">
        <v>2362</v>
      </c>
      <c r="D84" s="574">
        <v>6900</v>
      </c>
    </row>
    <row r="85" spans="1:4" x14ac:dyDescent="0.25">
      <c r="A85" s="2" t="s">
        <v>879</v>
      </c>
      <c r="B85" s="2" t="s">
        <v>288</v>
      </c>
      <c r="C85" s="2" t="s">
        <v>2363</v>
      </c>
      <c r="D85" s="574">
        <v>800</v>
      </c>
    </row>
    <row r="86" spans="1:4" x14ac:dyDescent="0.25">
      <c r="A86" s="2" t="s">
        <v>879</v>
      </c>
      <c r="B86" s="2" t="s">
        <v>289</v>
      </c>
      <c r="C86" s="2" t="s">
        <v>2364</v>
      </c>
      <c r="D86" s="574">
        <v>750</v>
      </c>
    </row>
    <row r="87" spans="1:4" x14ac:dyDescent="0.25">
      <c r="A87" s="2" t="s">
        <v>879</v>
      </c>
      <c r="B87" s="2" t="s">
        <v>2365</v>
      </c>
      <c r="C87" s="2" t="s">
        <v>1975</v>
      </c>
      <c r="D87" s="574">
        <v>550</v>
      </c>
    </row>
    <row r="88" spans="1:4" x14ac:dyDescent="0.25">
      <c r="A88" s="2" t="s">
        <v>879</v>
      </c>
      <c r="B88" s="2" t="s">
        <v>2366</v>
      </c>
      <c r="C88" s="2" t="s">
        <v>1975</v>
      </c>
      <c r="D88" s="574">
        <v>250</v>
      </c>
    </row>
    <row r="89" spans="1:4" x14ac:dyDescent="0.25">
      <c r="A89" s="2" t="s">
        <v>879</v>
      </c>
      <c r="B89" s="2" t="s">
        <v>2367</v>
      </c>
      <c r="C89" s="2" t="s">
        <v>1975</v>
      </c>
      <c r="D89" s="574">
        <v>250</v>
      </c>
    </row>
    <row r="90" spans="1:4" x14ac:dyDescent="0.25">
      <c r="A90" s="2" t="s">
        <v>879</v>
      </c>
      <c r="B90" s="2" t="s">
        <v>2368</v>
      </c>
      <c r="C90" s="2" t="s">
        <v>1975</v>
      </c>
      <c r="D90" s="574">
        <v>400</v>
      </c>
    </row>
    <row r="91" spans="1:4" x14ac:dyDescent="0.25">
      <c r="A91" s="2" t="s">
        <v>879</v>
      </c>
      <c r="B91" s="2" t="s">
        <v>2369</v>
      </c>
      <c r="C91" s="2" t="s">
        <v>2370</v>
      </c>
      <c r="D91" s="574">
        <v>14350</v>
      </c>
    </row>
    <row r="92" spans="1:4" x14ac:dyDescent="0.25">
      <c r="A92" s="2" t="s">
        <v>879</v>
      </c>
      <c r="B92" s="2" t="s">
        <v>290</v>
      </c>
      <c r="C92" s="2" t="s">
        <v>915</v>
      </c>
      <c r="D92" s="574">
        <v>100</v>
      </c>
    </row>
    <row r="93" spans="1:4" x14ac:dyDescent="0.25">
      <c r="A93" s="2" t="s">
        <v>879</v>
      </c>
      <c r="B93" s="2" t="s">
        <v>84</v>
      </c>
      <c r="C93" s="2" t="s">
        <v>2371</v>
      </c>
      <c r="D93" s="574">
        <v>1650</v>
      </c>
    </row>
    <row r="94" spans="1:4" x14ac:dyDescent="0.25">
      <c r="A94" s="2" t="s">
        <v>879</v>
      </c>
      <c r="B94" s="2" t="s">
        <v>2372</v>
      </c>
      <c r="C94" s="2" t="s">
        <v>1900</v>
      </c>
      <c r="D94" s="574">
        <v>200</v>
      </c>
    </row>
    <row r="95" spans="1:4" x14ac:dyDescent="0.25">
      <c r="A95" s="2" t="s">
        <v>879</v>
      </c>
      <c r="B95" s="2" t="s">
        <v>122</v>
      </c>
      <c r="C95" s="2" t="s">
        <v>2373</v>
      </c>
      <c r="D95" s="574">
        <v>400</v>
      </c>
    </row>
    <row r="96" spans="1:4" x14ac:dyDescent="0.25">
      <c r="A96" s="2" t="s">
        <v>879</v>
      </c>
      <c r="B96" s="2" t="s">
        <v>2374</v>
      </c>
      <c r="C96" s="2" t="s">
        <v>956</v>
      </c>
      <c r="D96" s="574">
        <v>300</v>
      </c>
    </row>
    <row r="97" spans="1:4" x14ac:dyDescent="0.25">
      <c r="A97" s="2" t="s">
        <v>879</v>
      </c>
      <c r="B97" s="2" t="s">
        <v>85</v>
      </c>
      <c r="C97" s="2" t="s">
        <v>2294</v>
      </c>
      <c r="D97" s="574">
        <v>1050</v>
      </c>
    </row>
    <row r="98" spans="1:4" x14ac:dyDescent="0.25">
      <c r="A98" s="2" t="s">
        <v>879</v>
      </c>
      <c r="B98" s="2" t="s">
        <v>103</v>
      </c>
      <c r="C98" s="2" t="s">
        <v>2375</v>
      </c>
      <c r="D98" s="574">
        <v>200</v>
      </c>
    </row>
    <row r="99" spans="1:4" x14ac:dyDescent="0.25">
      <c r="A99" s="2" t="s">
        <v>879</v>
      </c>
      <c r="B99" s="2" t="s">
        <v>225</v>
      </c>
      <c r="C99" s="2" t="s">
        <v>2376</v>
      </c>
      <c r="D99" s="574">
        <v>900</v>
      </c>
    </row>
    <row r="100" spans="1:4" x14ac:dyDescent="0.25">
      <c r="A100" s="2" t="s">
        <v>879</v>
      </c>
      <c r="B100" s="2" t="s">
        <v>2377</v>
      </c>
      <c r="C100" s="2" t="s">
        <v>2378</v>
      </c>
      <c r="D100" s="574">
        <v>700</v>
      </c>
    </row>
    <row r="101" spans="1:4" x14ac:dyDescent="0.25">
      <c r="A101" s="2" t="s">
        <v>879</v>
      </c>
      <c r="B101" s="2" t="s">
        <v>525</v>
      </c>
      <c r="C101" s="2" t="s">
        <v>889</v>
      </c>
      <c r="D101" s="574">
        <v>26200</v>
      </c>
    </row>
    <row r="102" spans="1:4" x14ac:dyDescent="0.25">
      <c r="A102" s="2" t="s">
        <v>879</v>
      </c>
      <c r="B102" s="2" t="s">
        <v>448</v>
      </c>
      <c r="C102" s="2" t="s">
        <v>2379</v>
      </c>
      <c r="D102" s="574">
        <v>9550</v>
      </c>
    </row>
    <row r="103" spans="1:4" x14ac:dyDescent="0.25">
      <c r="A103" s="2" t="s">
        <v>879</v>
      </c>
      <c r="B103" s="2" t="s">
        <v>444</v>
      </c>
      <c r="C103" s="2" t="s">
        <v>2042</v>
      </c>
      <c r="D103" s="574">
        <v>51250</v>
      </c>
    </row>
    <row r="104" spans="1:4" x14ac:dyDescent="0.25">
      <c r="A104" s="2" t="s">
        <v>879</v>
      </c>
      <c r="B104" s="2" t="s">
        <v>452</v>
      </c>
      <c r="C104" s="2" t="s">
        <v>921</v>
      </c>
      <c r="D104" s="574">
        <v>13800</v>
      </c>
    </row>
    <row r="105" spans="1:4" x14ac:dyDescent="0.25">
      <c r="A105" s="2" t="s">
        <v>879</v>
      </c>
      <c r="B105" s="2" t="s">
        <v>479</v>
      </c>
      <c r="C105" s="2" t="s">
        <v>1823</v>
      </c>
      <c r="D105" s="574">
        <v>9750</v>
      </c>
    </row>
    <row r="106" spans="1:4" x14ac:dyDescent="0.25">
      <c r="A106" s="2" t="s">
        <v>879</v>
      </c>
      <c r="B106" s="2" t="s">
        <v>470</v>
      </c>
      <c r="C106" s="2" t="s">
        <v>2350</v>
      </c>
      <c r="D106" s="574">
        <v>43350</v>
      </c>
    </row>
    <row r="107" spans="1:4" x14ac:dyDescent="0.25">
      <c r="A107" s="2" t="s">
        <v>879</v>
      </c>
      <c r="B107" s="2" t="s">
        <v>2380</v>
      </c>
      <c r="C107" s="2" t="s">
        <v>970</v>
      </c>
      <c r="D107" s="574">
        <v>1900</v>
      </c>
    </row>
    <row r="108" spans="1:4" x14ac:dyDescent="0.25">
      <c r="A108" s="2" t="s">
        <v>879</v>
      </c>
      <c r="B108" s="2" t="s">
        <v>2381</v>
      </c>
      <c r="C108" s="2" t="s">
        <v>1890</v>
      </c>
      <c r="D108" s="574">
        <v>7950</v>
      </c>
    </row>
    <row r="109" spans="1:4" x14ac:dyDescent="0.25">
      <c r="A109" s="2" t="s">
        <v>879</v>
      </c>
      <c r="B109" s="2" t="s">
        <v>2382</v>
      </c>
      <c r="C109" s="2" t="s">
        <v>2313</v>
      </c>
      <c r="D109" s="574">
        <v>6250</v>
      </c>
    </row>
    <row r="110" spans="1:4" x14ac:dyDescent="0.25">
      <c r="A110" s="2" t="s">
        <v>879</v>
      </c>
      <c r="B110" s="2" t="s">
        <v>2383</v>
      </c>
      <c r="C110" s="2" t="s">
        <v>2384</v>
      </c>
      <c r="D110" s="574">
        <v>11350</v>
      </c>
    </row>
    <row r="111" spans="1:4" x14ac:dyDescent="0.25">
      <c r="A111" s="2" t="s">
        <v>879</v>
      </c>
      <c r="B111" s="2" t="s">
        <v>2385</v>
      </c>
      <c r="C111" s="2" t="s">
        <v>2386</v>
      </c>
      <c r="D111" s="574">
        <v>600</v>
      </c>
    </row>
    <row r="112" spans="1:4" x14ac:dyDescent="0.25">
      <c r="A112" s="2" t="s">
        <v>879</v>
      </c>
      <c r="B112" s="2" t="s">
        <v>3146</v>
      </c>
      <c r="C112" s="2" t="s">
        <v>913</v>
      </c>
      <c r="D112" s="574">
        <v>21250</v>
      </c>
    </row>
    <row r="113" spans="1:4" x14ac:dyDescent="0.25">
      <c r="A113" s="2" t="s">
        <v>881</v>
      </c>
      <c r="B113" s="2" t="s">
        <v>902</v>
      </c>
      <c r="C113" s="2" t="s">
        <v>2401</v>
      </c>
      <c r="D113" s="574">
        <v>1700</v>
      </c>
    </row>
    <row r="114" spans="1:4" x14ac:dyDescent="0.25">
      <c r="A114" s="2" t="s">
        <v>881</v>
      </c>
      <c r="B114" s="2" t="s">
        <v>445</v>
      </c>
      <c r="C114" s="2" t="s">
        <v>2042</v>
      </c>
      <c r="D114" s="574">
        <v>53700</v>
      </c>
    </row>
    <row r="115" spans="1:4" x14ac:dyDescent="0.25">
      <c r="A115" s="2" t="s">
        <v>881</v>
      </c>
      <c r="B115" s="2" t="s">
        <v>2402</v>
      </c>
      <c r="C115" s="2" t="s">
        <v>1890</v>
      </c>
      <c r="D115" s="574">
        <v>7300</v>
      </c>
    </row>
    <row r="116" spans="1:4" x14ac:dyDescent="0.25">
      <c r="A116" s="2" t="s">
        <v>883</v>
      </c>
      <c r="B116" s="2" t="s">
        <v>2403</v>
      </c>
      <c r="C116" s="2" t="s">
        <v>962</v>
      </c>
      <c r="D116" s="574">
        <v>13150</v>
      </c>
    </row>
    <row r="117" spans="1:4" x14ac:dyDescent="0.25">
      <c r="A117" s="2" t="s">
        <v>883</v>
      </c>
      <c r="B117" s="2" t="s">
        <v>2404</v>
      </c>
      <c r="C117" s="2" t="s">
        <v>2401</v>
      </c>
      <c r="D117" s="574">
        <v>1700</v>
      </c>
    </row>
    <row r="118" spans="1:4" x14ac:dyDescent="0.25">
      <c r="A118" s="2" t="s">
        <v>883</v>
      </c>
      <c r="B118" s="2" t="s">
        <v>449</v>
      </c>
      <c r="C118" s="2" t="s">
        <v>2379</v>
      </c>
      <c r="D118" s="574">
        <v>17500</v>
      </c>
    </row>
    <row r="119" spans="1:4" x14ac:dyDescent="0.25">
      <c r="A119" s="2" t="s">
        <v>883</v>
      </c>
      <c r="B119" s="2" t="s">
        <v>493</v>
      </c>
      <c r="C119" s="2" t="s">
        <v>1886</v>
      </c>
      <c r="D119" s="574">
        <v>22500</v>
      </c>
    </row>
    <row r="120" spans="1:4" x14ac:dyDescent="0.25">
      <c r="A120" s="2" t="s">
        <v>883</v>
      </c>
      <c r="B120" s="2" t="s">
        <v>446</v>
      </c>
      <c r="C120" s="2" t="s">
        <v>2042</v>
      </c>
      <c r="D120" s="574">
        <v>55700</v>
      </c>
    </row>
    <row r="121" spans="1:4" x14ac:dyDescent="0.25">
      <c r="A121" s="2" t="s">
        <v>883</v>
      </c>
      <c r="B121" s="2" t="s">
        <v>2405</v>
      </c>
      <c r="C121" s="2" t="s">
        <v>2313</v>
      </c>
      <c r="D121" s="574">
        <v>5700</v>
      </c>
    </row>
    <row r="122" spans="1:4" x14ac:dyDescent="0.25">
      <c r="A122" s="2" t="s">
        <v>883</v>
      </c>
      <c r="B122" s="2" t="s">
        <v>493</v>
      </c>
      <c r="C122" s="2" t="s">
        <v>997</v>
      </c>
      <c r="D122" s="574">
        <v>22500</v>
      </c>
    </row>
    <row r="123" spans="1:4" x14ac:dyDescent="0.25">
      <c r="A123" s="2" t="s">
        <v>900</v>
      </c>
      <c r="B123" s="2" t="s">
        <v>232</v>
      </c>
      <c r="C123" s="2" t="s">
        <v>994</v>
      </c>
      <c r="D123" s="574">
        <v>200</v>
      </c>
    </row>
    <row r="124" spans="1:4" x14ac:dyDescent="0.25">
      <c r="A124" s="2" t="s">
        <v>900</v>
      </c>
      <c r="B124" s="2" t="s">
        <v>2044</v>
      </c>
      <c r="C124" s="2" t="s">
        <v>956</v>
      </c>
      <c r="D124" s="574">
        <v>100</v>
      </c>
    </row>
    <row r="125" spans="1:4" x14ac:dyDescent="0.25">
      <c r="A125" s="2" t="s">
        <v>900</v>
      </c>
      <c r="B125" s="2" t="s">
        <v>141</v>
      </c>
      <c r="C125" s="2" t="s">
        <v>2045</v>
      </c>
      <c r="D125" s="574">
        <v>200</v>
      </c>
    </row>
    <row r="126" spans="1:4" x14ac:dyDescent="0.25">
      <c r="A126" s="2" t="s">
        <v>900</v>
      </c>
      <c r="B126" s="2" t="s">
        <v>2046</v>
      </c>
      <c r="C126" s="2" t="s">
        <v>1934</v>
      </c>
      <c r="D126" s="574">
        <v>500</v>
      </c>
    </row>
    <row r="127" spans="1:4" x14ac:dyDescent="0.25">
      <c r="A127" s="2" t="s">
        <v>900</v>
      </c>
      <c r="B127" s="2" t="s">
        <v>186</v>
      </c>
      <c r="C127" s="2" t="s">
        <v>2047</v>
      </c>
      <c r="D127" s="574">
        <v>700</v>
      </c>
    </row>
    <row r="128" spans="1:4" x14ac:dyDescent="0.25">
      <c r="A128" s="2" t="s">
        <v>900</v>
      </c>
      <c r="B128" s="2" t="s">
        <v>66</v>
      </c>
      <c r="C128" s="2" t="s">
        <v>2048</v>
      </c>
      <c r="D128" s="574">
        <v>700</v>
      </c>
    </row>
    <row r="129" spans="1:4" x14ac:dyDescent="0.25">
      <c r="A129" s="2" t="s">
        <v>900</v>
      </c>
      <c r="B129" s="2" t="s">
        <v>2049</v>
      </c>
      <c r="C129" s="2" t="s">
        <v>2050</v>
      </c>
      <c r="D129" s="574">
        <v>7650</v>
      </c>
    </row>
    <row r="130" spans="1:4" x14ac:dyDescent="0.25">
      <c r="A130" s="2" t="s">
        <v>900</v>
      </c>
      <c r="B130" s="2" t="s">
        <v>312</v>
      </c>
      <c r="C130" s="2" t="s">
        <v>2051</v>
      </c>
      <c r="D130" s="574">
        <v>2950</v>
      </c>
    </row>
    <row r="131" spans="1:4" x14ac:dyDescent="0.25">
      <c r="A131" s="2" t="s">
        <v>900</v>
      </c>
      <c r="B131" s="2" t="s">
        <v>315</v>
      </c>
      <c r="C131" s="2" t="s">
        <v>2052</v>
      </c>
      <c r="D131" s="574">
        <v>3600</v>
      </c>
    </row>
    <row r="132" spans="1:4" x14ac:dyDescent="0.25">
      <c r="A132" s="2" t="s">
        <v>900</v>
      </c>
      <c r="B132" s="2" t="s">
        <v>430</v>
      </c>
      <c r="C132" s="2" t="s">
        <v>2053</v>
      </c>
      <c r="D132" s="574">
        <v>2000</v>
      </c>
    </row>
    <row r="133" spans="1:4" s="9" customFormat="1" x14ac:dyDescent="0.25">
      <c r="A133" s="2" t="s">
        <v>900</v>
      </c>
      <c r="B133" s="2" t="s">
        <v>319</v>
      </c>
      <c r="C133" s="2" t="s">
        <v>2054</v>
      </c>
      <c r="D133" s="574">
        <v>1650</v>
      </c>
    </row>
    <row r="134" spans="1:4" x14ac:dyDescent="0.25">
      <c r="A134" s="2" t="s">
        <v>900</v>
      </c>
      <c r="B134" s="2" t="s">
        <v>323</v>
      </c>
      <c r="C134" s="2" t="s">
        <v>2038</v>
      </c>
      <c r="D134" s="574">
        <v>5100</v>
      </c>
    </row>
    <row r="135" spans="1:4" x14ac:dyDescent="0.25">
      <c r="A135" s="2" t="s">
        <v>900</v>
      </c>
      <c r="B135" s="2" t="s">
        <v>88</v>
      </c>
      <c r="C135" s="2" t="s">
        <v>972</v>
      </c>
      <c r="D135" s="574">
        <v>2500</v>
      </c>
    </row>
    <row r="136" spans="1:4" x14ac:dyDescent="0.25">
      <c r="A136" s="2" t="s">
        <v>2055</v>
      </c>
      <c r="B136" s="2" t="s">
        <v>2056</v>
      </c>
      <c r="C136" s="2" t="s">
        <v>1889</v>
      </c>
      <c r="D136" s="574">
        <v>7650</v>
      </c>
    </row>
    <row r="137" spans="1:4" x14ac:dyDescent="0.25">
      <c r="A137" s="2" t="s">
        <v>2055</v>
      </c>
      <c r="B137" s="2" t="s">
        <v>2057</v>
      </c>
      <c r="C137" s="2" t="s">
        <v>2058</v>
      </c>
      <c r="D137" s="574">
        <v>3700</v>
      </c>
    </row>
    <row r="138" spans="1:4" x14ac:dyDescent="0.25">
      <c r="A138" s="2" t="s">
        <v>2055</v>
      </c>
      <c r="B138" s="2" t="s">
        <v>314</v>
      </c>
      <c r="C138" s="2" t="s">
        <v>2052</v>
      </c>
      <c r="D138" s="574">
        <v>3600</v>
      </c>
    </row>
    <row r="139" spans="1:4" x14ac:dyDescent="0.25">
      <c r="A139" s="2" t="s">
        <v>586</v>
      </c>
      <c r="B139" s="2" t="s">
        <v>1916</v>
      </c>
      <c r="C139" s="2" t="s">
        <v>994</v>
      </c>
      <c r="D139" s="574">
        <v>500</v>
      </c>
    </row>
    <row r="140" spans="1:4" x14ac:dyDescent="0.25">
      <c r="A140" s="2" t="s">
        <v>586</v>
      </c>
      <c r="B140" s="2" t="s">
        <v>230</v>
      </c>
      <c r="C140" s="2" t="s">
        <v>1898</v>
      </c>
      <c r="D140" s="574">
        <v>2950</v>
      </c>
    </row>
    <row r="141" spans="1:4" x14ac:dyDescent="0.25">
      <c r="A141" s="2" t="s">
        <v>586</v>
      </c>
      <c r="B141" s="2" t="s">
        <v>72</v>
      </c>
      <c r="C141" s="2" t="s">
        <v>998</v>
      </c>
      <c r="D141" s="574">
        <v>850</v>
      </c>
    </row>
    <row r="142" spans="1:4" x14ac:dyDescent="0.25">
      <c r="A142" s="2" t="s">
        <v>586</v>
      </c>
      <c r="B142" s="2" t="s">
        <v>201</v>
      </c>
      <c r="C142" s="2" t="s">
        <v>1902</v>
      </c>
      <c r="D142" s="574">
        <v>1500</v>
      </c>
    </row>
    <row r="143" spans="1:4" x14ac:dyDescent="0.25">
      <c r="A143" s="2" t="s">
        <v>586</v>
      </c>
      <c r="B143" s="2" t="s">
        <v>1917</v>
      </c>
      <c r="C143" s="2" t="s">
        <v>1883</v>
      </c>
      <c r="D143" s="574">
        <v>100</v>
      </c>
    </row>
    <row r="144" spans="1:4" x14ac:dyDescent="0.25">
      <c r="A144" s="2" t="s">
        <v>586</v>
      </c>
      <c r="B144" s="2" t="s">
        <v>1918</v>
      </c>
      <c r="C144" s="2" t="s">
        <v>1919</v>
      </c>
      <c r="D144" s="574">
        <v>100</v>
      </c>
    </row>
    <row r="145" spans="1:4" x14ac:dyDescent="0.25">
      <c r="A145" s="2" t="s">
        <v>586</v>
      </c>
      <c r="B145" s="2" t="s">
        <v>334</v>
      </c>
      <c r="C145" s="2" t="s">
        <v>965</v>
      </c>
      <c r="D145" s="574">
        <v>8000</v>
      </c>
    </row>
    <row r="146" spans="1:4" x14ac:dyDescent="0.25">
      <c r="A146" s="2" t="s">
        <v>586</v>
      </c>
      <c r="B146" s="2" t="s">
        <v>331</v>
      </c>
      <c r="C146" s="2" t="s">
        <v>1886</v>
      </c>
      <c r="D146" s="574">
        <v>17100</v>
      </c>
    </row>
    <row r="147" spans="1:4" x14ac:dyDescent="0.25">
      <c r="A147" s="2" t="s">
        <v>586</v>
      </c>
      <c r="B147" s="2" t="s">
        <v>485</v>
      </c>
      <c r="C147" s="2" t="s">
        <v>1823</v>
      </c>
      <c r="D147" s="574">
        <v>6750</v>
      </c>
    </row>
    <row r="148" spans="1:4" x14ac:dyDescent="0.25">
      <c r="A148" s="2" t="s">
        <v>528</v>
      </c>
      <c r="B148" s="2" t="s">
        <v>1920</v>
      </c>
      <c r="C148" s="2" t="s">
        <v>889</v>
      </c>
      <c r="D148" s="574">
        <v>15850</v>
      </c>
    </row>
    <row r="149" spans="1:4" x14ac:dyDescent="0.25">
      <c r="A149" s="2" t="s">
        <v>528</v>
      </c>
      <c r="B149" s="2" t="s">
        <v>1921</v>
      </c>
      <c r="C149" s="2" t="s">
        <v>918</v>
      </c>
      <c r="D149" s="574">
        <v>2700</v>
      </c>
    </row>
    <row r="150" spans="1:4" x14ac:dyDescent="0.25">
      <c r="A150" s="2" t="s">
        <v>528</v>
      </c>
      <c r="B150" s="2" t="s">
        <v>340</v>
      </c>
      <c r="C150" s="2" t="s">
        <v>963</v>
      </c>
      <c r="D150" s="574">
        <v>1450</v>
      </c>
    </row>
    <row r="151" spans="1:4" x14ac:dyDescent="0.25">
      <c r="A151" s="2" t="s">
        <v>528</v>
      </c>
      <c r="B151" s="2" t="s">
        <v>1922</v>
      </c>
      <c r="C151" s="2" t="s">
        <v>1886</v>
      </c>
      <c r="D151" s="574">
        <v>6200</v>
      </c>
    </row>
    <row r="152" spans="1:4" x14ac:dyDescent="0.25">
      <c r="A152" s="2" t="s">
        <v>584</v>
      </c>
      <c r="B152" s="2" t="s">
        <v>1907</v>
      </c>
      <c r="C152" s="2" t="s">
        <v>1897</v>
      </c>
      <c r="D152" s="574">
        <v>550</v>
      </c>
    </row>
    <row r="153" spans="1:4" x14ac:dyDescent="0.25">
      <c r="A153" s="2" t="s">
        <v>584</v>
      </c>
      <c r="B153" s="2" t="s">
        <v>71</v>
      </c>
      <c r="C153" s="2" t="s">
        <v>1893</v>
      </c>
      <c r="D153" s="574">
        <v>900</v>
      </c>
    </row>
    <row r="154" spans="1:4" x14ac:dyDescent="0.25">
      <c r="A154" s="2" t="s">
        <v>584</v>
      </c>
      <c r="B154" s="2" t="s">
        <v>420</v>
      </c>
      <c r="C154" s="2" t="s">
        <v>889</v>
      </c>
      <c r="D154" s="574">
        <v>14800</v>
      </c>
    </row>
    <row r="155" spans="1:4" x14ac:dyDescent="0.25">
      <c r="A155" s="2" t="s">
        <v>584</v>
      </c>
      <c r="B155" s="2" t="s">
        <v>1908</v>
      </c>
      <c r="C155" s="2" t="s">
        <v>1893</v>
      </c>
      <c r="D155" s="574">
        <v>100</v>
      </c>
    </row>
    <row r="156" spans="1:4" x14ac:dyDescent="0.25">
      <c r="A156" s="2" t="s">
        <v>584</v>
      </c>
      <c r="B156" s="2" t="s">
        <v>76</v>
      </c>
      <c r="C156" s="2" t="s">
        <v>1909</v>
      </c>
      <c r="D156" s="574">
        <v>1050</v>
      </c>
    </row>
    <row r="157" spans="1:4" x14ac:dyDescent="0.25">
      <c r="A157" s="2" t="s">
        <v>584</v>
      </c>
      <c r="B157" s="2" t="s">
        <v>1910</v>
      </c>
      <c r="C157" s="2" t="s">
        <v>1883</v>
      </c>
      <c r="D157" s="574">
        <v>100</v>
      </c>
    </row>
    <row r="158" spans="1:4" x14ac:dyDescent="0.25">
      <c r="A158" s="2" t="s">
        <v>584</v>
      </c>
      <c r="B158" s="2" t="s">
        <v>1911</v>
      </c>
      <c r="C158" s="2" t="s">
        <v>1912</v>
      </c>
      <c r="D158" s="574">
        <v>3200</v>
      </c>
    </row>
    <row r="159" spans="1:4" x14ac:dyDescent="0.25">
      <c r="A159" s="2" t="s">
        <v>1913</v>
      </c>
      <c r="B159" s="2" t="s">
        <v>1914</v>
      </c>
      <c r="C159" s="2" t="s">
        <v>889</v>
      </c>
      <c r="D159" s="574">
        <v>14800</v>
      </c>
    </row>
    <row r="160" spans="1:4" x14ac:dyDescent="0.25">
      <c r="A160" s="2" t="s">
        <v>35</v>
      </c>
      <c r="B160" s="2" t="s">
        <v>229</v>
      </c>
      <c r="C160" s="2" t="s">
        <v>1894</v>
      </c>
      <c r="D160" s="574">
        <v>2400</v>
      </c>
    </row>
    <row r="161" spans="1:4" x14ac:dyDescent="0.25">
      <c r="A161" s="2" t="s">
        <v>35</v>
      </c>
      <c r="B161" s="2" t="s">
        <v>293</v>
      </c>
      <c r="C161" s="2" t="s">
        <v>1898</v>
      </c>
      <c r="D161" s="574">
        <v>1000</v>
      </c>
    </row>
    <row r="162" spans="1:4" x14ac:dyDescent="0.25">
      <c r="A162" s="2" t="s">
        <v>35</v>
      </c>
      <c r="B162" s="2" t="s">
        <v>1923</v>
      </c>
      <c r="C162" s="2" t="s">
        <v>965</v>
      </c>
      <c r="D162" s="574">
        <v>8200</v>
      </c>
    </row>
    <row r="163" spans="1:4" x14ac:dyDescent="0.25">
      <c r="A163" s="2" t="s">
        <v>35</v>
      </c>
      <c r="B163" s="2" t="s">
        <v>1924</v>
      </c>
      <c r="C163" s="2" t="s">
        <v>918</v>
      </c>
      <c r="D163" s="574">
        <v>2900</v>
      </c>
    </row>
    <row r="164" spans="1:4" x14ac:dyDescent="0.25">
      <c r="A164" s="2" t="s">
        <v>35</v>
      </c>
      <c r="B164" s="2" t="s">
        <v>1925</v>
      </c>
      <c r="C164" s="2" t="s">
        <v>1886</v>
      </c>
      <c r="D164" s="574">
        <v>9700</v>
      </c>
    </row>
    <row r="165" spans="1:4" x14ac:dyDescent="0.25">
      <c r="A165" s="2" t="s">
        <v>585</v>
      </c>
      <c r="B165" s="2" t="s">
        <v>1915</v>
      </c>
      <c r="C165" s="2" t="s">
        <v>947</v>
      </c>
      <c r="D165" s="574">
        <v>5000</v>
      </c>
    </row>
    <row r="166" spans="1:4" x14ac:dyDescent="0.25">
      <c r="A166" s="2" t="s">
        <v>585</v>
      </c>
      <c r="B166" s="2" t="s">
        <v>123</v>
      </c>
      <c r="C166" s="2" t="s">
        <v>1894</v>
      </c>
      <c r="D166" s="574">
        <v>2400</v>
      </c>
    </row>
    <row r="167" spans="1:4" x14ac:dyDescent="0.25">
      <c r="A167" s="2" t="s">
        <v>585</v>
      </c>
      <c r="B167" s="2" t="s">
        <v>200</v>
      </c>
      <c r="C167" s="2" t="s">
        <v>994</v>
      </c>
      <c r="D167" s="574">
        <v>250</v>
      </c>
    </row>
    <row r="168" spans="1:4" x14ac:dyDescent="0.25">
      <c r="A168" s="2" t="s">
        <v>585</v>
      </c>
      <c r="B168" s="2" t="s">
        <v>949</v>
      </c>
      <c r="C168" s="2" t="s">
        <v>1897</v>
      </c>
      <c r="D168" s="574">
        <v>1150</v>
      </c>
    </row>
    <row r="169" spans="1:4" x14ac:dyDescent="0.25">
      <c r="A169" s="2" t="s">
        <v>585</v>
      </c>
      <c r="B169" s="2" t="s">
        <v>245</v>
      </c>
      <c r="C169" s="2" t="s">
        <v>1898</v>
      </c>
      <c r="D169" s="574">
        <v>1750</v>
      </c>
    </row>
    <row r="170" spans="1:4" x14ac:dyDescent="0.25">
      <c r="A170" s="2" t="s">
        <v>585</v>
      </c>
      <c r="B170" s="2" t="s">
        <v>254</v>
      </c>
      <c r="C170" s="2" t="s">
        <v>1802</v>
      </c>
      <c r="D170" s="574">
        <v>300</v>
      </c>
    </row>
    <row r="171" spans="1:4" x14ac:dyDescent="0.25">
      <c r="A171" s="2" t="s">
        <v>585</v>
      </c>
      <c r="B171" s="2" t="s">
        <v>337</v>
      </c>
      <c r="C171" s="2" t="s">
        <v>918</v>
      </c>
      <c r="D171" s="574">
        <v>3550</v>
      </c>
    </row>
    <row r="172" spans="1:4" x14ac:dyDescent="0.25">
      <c r="A172" s="2" t="s">
        <v>585</v>
      </c>
      <c r="B172" s="2" t="s">
        <v>333</v>
      </c>
      <c r="C172" s="2" t="s">
        <v>965</v>
      </c>
      <c r="D172" s="574">
        <v>6250</v>
      </c>
    </row>
    <row r="173" spans="1:4" x14ac:dyDescent="0.25">
      <c r="A173" s="2" t="s">
        <v>585</v>
      </c>
      <c r="B173" s="2" t="s">
        <v>330</v>
      </c>
      <c r="C173" s="2" t="s">
        <v>1886</v>
      </c>
      <c r="D173" s="574">
        <v>10150</v>
      </c>
    </row>
    <row r="174" spans="1:4" x14ac:dyDescent="0.25">
      <c r="A174" s="2" t="s">
        <v>585</v>
      </c>
      <c r="B174" s="2" t="s">
        <v>486</v>
      </c>
      <c r="C174" s="2" t="s">
        <v>1823</v>
      </c>
      <c r="D174" s="574">
        <v>5900</v>
      </c>
    </row>
    <row r="175" spans="1:4" x14ac:dyDescent="0.25">
      <c r="A175" s="2" t="s">
        <v>891</v>
      </c>
      <c r="B175" s="2" t="s">
        <v>1891</v>
      </c>
      <c r="C175" s="2" t="s">
        <v>947</v>
      </c>
      <c r="D175" s="574">
        <v>4500</v>
      </c>
    </row>
    <row r="176" spans="1:4" x14ac:dyDescent="0.25">
      <c r="A176" s="2" t="s">
        <v>891</v>
      </c>
      <c r="B176" s="2" t="s">
        <v>56</v>
      </c>
      <c r="C176" s="2" t="s">
        <v>967</v>
      </c>
      <c r="D176" s="574">
        <v>800</v>
      </c>
    </row>
    <row r="177" spans="1:4" x14ac:dyDescent="0.25">
      <c r="A177" s="2" t="s">
        <v>891</v>
      </c>
      <c r="B177" s="2" t="s">
        <v>1892</v>
      </c>
      <c r="C177" s="2" t="s">
        <v>1893</v>
      </c>
      <c r="D177" s="574">
        <v>100</v>
      </c>
    </row>
    <row r="178" spans="1:4" x14ac:dyDescent="0.25">
      <c r="A178" s="2" t="s">
        <v>891</v>
      </c>
      <c r="B178" s="2" t="s">
        <v>98</v>
      </c>
      <c r="C178" s="2" t="s">
        <v>956</v>
      </c>
      <c r="D178" s="574">
        <v>150</v>
      </c>
    </row>
    <row r="179" spans="1:4" x14ac:dyDescent="0.25">
      <c r="A179" s="2" t="s">
        <v>891</v>
      </c>
      <c r="B179" s="2" t="s">
        <v>128</v>
      </c>
      <c r="C179" s="2" t="s">
        <v>911</v>
      </c>
      <c r="D179" s="574">
        <v>450</v>
      </c>
    </row>
    <row r="180" spans="1:4" x14ac:dyDescent="0.25">
      <c r="A180" s="2" t="s">
        <v>891</v>
      </c>
      <c r="B180" s="2" t="s">
        <v>170</v>
      </c>
      <c r="C180" s="2" t="s">
        <v>1894</v>
      </c>
      <c r="D180" s="574">
        <v>1000</v>
      </c>
    </row>
    <row r="181" spans="1:4" x14ac:dyDescent="0.25">
      <c r="A181" s="2" t="s">
        <v>891</v>
      </c>
      <c r="B181" s="2" t="s">
        <v>193</v>
      </c>
      <c r="C181" s="2" t="s">
        <v>994</v>
      </c>
      <c r="D181" s="574">
        <v>300</v>
      </c>
    </row>
    <row r="182" spans="1:4" x14ac:dyDescent="0.25">
      <c r="A182" s="2" t="s">
        <v>891</v>
      </c>
      <c r="B182" s="2" t="s">
        <v>194</v>
      </c>
      <c r="C182" s="2" t="s">
        <v>1883</v>
      </c>
      <c r="D182" s="574">
        <v>300</v>
      </c>
    </row>
    <row r="183" spans="1:4" x14ac:dyDescent="0.25">
      <c r="A183" s="2" t="s">
        <v>891</v>
      </c>
      <c r="B183" s="2" t="s">
        <v>1895</v>
      </c>
      <c r="C183" s="2" t="s">
        <v>1896</v>
      </c>
      <c r="D183" s="574">
        <v>400</v>
      </c>
    </row>
    <row r="184" spans="1:4" x14ac:dyDescent="0.25">
      <c r="A184" s="2" t="s">
        <v>891</v>
      </c>
      <c r="B184" s="2" t="s">
        <v>952</v>
      </c>
      <c r="C184" s="2" t="s">
        <v>1897</v>
      </c>
      <c r="D184" s="574">
        <v>600</v>
      </c>
    </row>
    <row r="185" spans="1:4" x14ac:dyDescent="0.25">
      <c r="A185" s="2" t="s">
        <v>891</v>
      </c>
      <c r="B185" s="2" t="s">
        <v>244</v>
      </c>
      <c r="C185" s="2" t="s">
        <v>915</v>
      </c>
      <c r="D185" s="574">
        <v>150</v>
      </c>
    </row>
    <row r="186" spans="1:4" x14ac:dyDescent="0.25">
      <c r="A186" s="2" t="s">
        <v>891</v>
      </c>
      <c r="B186" s="2" t="s">
        <v>285</v>
      </c>
      <c r="C186" s="2" t="s">
        <v>1898</v>
      </c>
      <c r="D186" s="574">
        <v>1050</v>
      </c>
    </row>
    <row r="187" spans="1:4" x14ac:dyDescent="0.25">
      <c r="A187" s="2" t="s">
        <v>891</v>
      </c>
      <c r="B187" s="2" t="s">
        <v>1899</v>
      </c>
      <c r="C187" s="2" t="s">
        <v>1900</v>
      </c>
      <c r="D187" s="574">
        <v>150</v>
      </c>
    </row>
    <row r="188" spans="1:4" x14ac:dyDescent="0.25">
      <c r="A188" s="2" t="s">
        <v>891</v>
      </c>
      <c r="B188" s="2" t="s">
        <v>1901</v>
      </c>
      <c r="C188" s="2" t="s">
        <v>1802</v>
      </c>
      <c r="D188" s="574">
        <v>250</v>
      </c>
    </row>
    <row r="189" spans="1:4" x14ac:dyDescent="0.25">
      <c r="A189" s="2" t="s">
        <v>891</v>
      </c>
      <c r="B189" s="2" t="s">
        <v>74</v>
      </c>
      <c r="C189" s="2" t="s">
        <v>998</v>
      </c>
      <c r="D189" s="574">
        <v>900</v>
      </c>
    </row>
    <row r="190" spans="1:4" x14ac:dyDescent="0.25">
      <c r="A190" s="2" t="s">
        <v>891</v>
      </c>
      <c r="B190" s="2" t="s">
        <v>419</v>
      </c>
      <c r="C190" s="2" t="s">
        <v>889</v>
      </c>
      <c r="D190" s="574">
        <v>11550</v>
      </c>
    </row>
    <row r="191" spans="1:4" x14ac:dyDescent="0.25">
      <c r="A191" s="2" t="s">
        <v>891</v>
      </c>
      <c r="B191" s="2" t="s">
        <v>986</v>
      </c>
      <c r="C191" s="2" t="s">
        <v>1902</v>
      </c>
      <c r="D191" s="574">
        <v>1350</v>
      </c>
    </row>
    <row r="192" spans="1:4" x14ac:dyDescent="0.25">
      <c r="A192" s="2" t="s">
        <v>891</v>
      </c>
      <c r="B192" s="2" t="s">
        <v>336</v>
      </c>
      <c r="C192" s="2" t="s">
        <v>918</v>
      </c>
      <c r="D192" s="574">
        <v>2700</v>
      </c>
    </row>
    <row r="193" spans="1:4" x14ac:dyDescent="0.25">
      <c r="A193" s="2" t="s">
        <v>891</v>
      </c>
      <c r="B193" s="2" t="s">
        <v>923</v>
      </c>
      <c r="C193" s="2" t="s">
        <v>1903</v>
      </c>
      <c r="D193" s="574">
        <v>1400</v>
      </c>
    </row>
    <row r="194" spans="1:4" x14ac:dyDescent="0.25">
      <c r="A194" s="2" t="s">
        <v>891</v>
      </c>
      <c r="B194" s="2" t="s">
        <v>339</v>
      </c>
      <c r="C194" s="2" t="s">
        <v>963</v>
      </c>
      <c r="D194" s="574">
        <v>1150</v>
      </c>
    </row>
    <row r="195" spans="1:4" x14ac:dyDescent="0.25">
      <c r="A195" s="2" t="s">
        <v>891</v>
      </c>
      <c r="B195" s="2" t="s">
        <v>443</v>
      </c>
      <c r="C195" s="2" t="s">
        <v>965</v>
      </c>
      <c r="D195" s="574">
        <v>5600</v>
      </c>
    </row>
    <row r="196" spans="1:4" x14ac:dyDescent="0.25">
      <c r="A196" s="2" t="s">
        <v>891</v>
      </c>
      <c r="B196" s="2" t="s">
        <v>1904</v>
      </c>
      <c r="C196" s="2" t="s">
        <v>1905</v>
      </c>
      <c r="D196" s="574">
        <v>750</v>
      </c>
    </row>
    <row r="197" spans="1:4" x14ac:dyDescent="0.25">
      <c r="A197" s="2" t="s">
        <v>891</v>
      </c>
      <c r="B197" s="2" t="s">
        <v>338</v>
      </c>
      <c r="C197" s="2" t="s">
        <v>1906</v>
      </c>
      <c r="D197" s="574">
        <v>1900</v>
      </c>
    </row>
    <row r="198" spans="1:4" x14ac:dyDescent="0.25">
      <c r="A198" s="2" t="s">
        <v>891</v>
      </c>
      <c r="B198" s="2" t="s">
        <v>442</v>
      </c>
      <c r="C198" s="2" t="s">
        <v>1886</v>
      </c>
      <c r="D198" s="574">
        <v>6300</v>
      </c>
    </row>
    <row r="199" spans="1:4" x14ac:dyDescent="0.25">
      <c r="A199" s="2" t="s">
        <v>891</v>
      </c>
      <c r="B199" s="2" t="s">
        <v>487</v>
      </c>
      <c r="C199" s="2" t="s">
        <v>1823</v>
      </c>
      <c r="D199" s="574">
        <v>4650</v>
      </c>
    </row>
    <row r="200" spans="1:4" x14ac:dyDescent="0.25">
      <c r="A200" s="2" t="s">
        <v>32</v>
      </c>
      <c r="B200" s="2" t="s">
        <v>242</v>
      </c>
      <c r="C200" s="2" t="s">
        <v>1926</v>
      </c>
      <c r="D200" s="574">
        <v>200</v>
      </c>
    </row>
    <row r="201" spans="1:4" x14ac:dyDescent="0.25">
      <c r="A201" s="2" t="s">
        <v>32</v>
      </c>
      <c r="B201" s="2" t="s">
        <v>1927</v>
      </c>
      <c r="C201" s="2" t="s">
        <v>998</v>
      </c>
      <c r="D201" s="574">
        <v>800</v>
      </c>
    </row>
    <row r="202" spans="1:4" x14ac:dyDescent="0.25">
      <c r="A202" s="2" t="s">
        <v>32</v>
      </c>
      <c r="B202" s="2" t="s">
        <v>1928</v>
      </c>
      <c r="C202" s="2" t="s">
        <v>889</v>
      </c>
      <c r="D202" s="574">
        <v>11000</v>
      </c>
    </row>
    <row r="203" spans="1:4" x14ac:dyDescent="0.25">
      <c r="A203" s="2" t="s">
        <v>32</v>
      </c>
      <c r="B203" s="2" t="s">
        <v>335</v>
      </c>
      <c r="C203" s="2" t="s">
        <v>918</v>
      </c>
      <c r="D203" s="574">
        <v>2500</v>
      </c>
    </row>
    <row r="204" spans="1:4" x14ac:dyDescent="0.25">
      <c r="A204" s="2" t="s">
        <v>32</v>
      </c>
      <c r="B204" s="2" t="s">
        <v>332</v>
      </c>
      <c r="C204" s="2" t="s">
        <v>1886</v>
      </c>
      <c r="D204" s="574">
        <v>6300</v>
      </c>
    </row>
    <row r="205" spans="1:4" x14ac:dyDescent="0.25">
      <c r="A205" s="2" t="s">
        <v>32</v>
      </c>
      <c r="B205" s="2" t="s">
        <v>3147</v>
      </c>
      <c r="C205" s="2" t="s">
        <v>980</v>
      </c>
      <c r="D205" s="574">
        <v>4200</v>
      </c>
    </row>
    <row r="206" spans="1:4" x14ac:dyDescent="0.25">
      <c r="A206" s="2" t="s">
        <v>1929</v>
      </c>
      <c r="B206" s="2" t="s">
        <v>1930</v>
      </c>
      <c r="C206" s="2" t="s">
        <v>1903</v>
      </c>
      <c r="D206" s="574">
        <v>1150</v>
      </c>
    </row>
    <row r="207" spans="1:4" x14ac:dyDescent="0.25">
      <c r="A207" s="2" t="s">
        <v>1929</v>
      </c>
      <c r="B207" s="2" t="s">
        <v>1931</v>
      </c>
      <c r="C207" s="2" t="s">
        <v>889</v>
      </c>
      <c r="D207" s="574">
        <v>11000</v>
      </c>
    </row>
    <row r="208" spans="1:4" x14ac:dyDescent="0.25">
      <c r="A208" s="2" t="s">
        <v>898</v>
      </c>
      <c r="B208" s="2" t="s">
        <v>231</v>
      </c>
      <c r="C208" s="2" t="s">
        <v>1942</v>
      </c>
      <c r="D208" s="574">
        <v>150</v>
      </c>
    </row>
    <row r="209" spans="1:4" x14ac:dyDescent="0.25">
      <c r="A209" s="2" t="s">
        <v>898</v>
      </c>
      <c r="B209" s="2" t="s">
        <v>421</v>
      </c>
      <c r="C209" s="2" t="s">
        <v>889</v>
      </c>
      <c r="D209" s="574">
        <v>9800</v>
      </c>
    </row>
    <row r="210" spans="1:4" x14ac:dyDescent="0.25">
      <c r="A210" s="2" t="s">
        <v>898</v>
      </c>
      <c r="B210" s="2" t="s">
        <v>513</v>
      </c>
      <c r="C210" s="2" t="s">
        <v>980</v>
      </c>
      <c r="D210" s="574">
        <v>1950</v>
      </c>
    </row>
    <row r="211" spans="1:4" x14ac:dyDescent="0.25">
      <c r="A211" s="2" t="s">
        <v>898</v>
      </c>
      <c r="B211" s="2" t="s">
        <v>49</v>
      </c>
      <c r="C211" s="2" t="s">
        <v>1934</v>
      </c>
      <c r="D211" s="574">
        <v>500</v>
      </c>
    </row>
    <row r="212" spans="1:4" x14ac:dyDescent="0.25">
      <c r="A212" s="2" t="s">
        <v>898</v>
      </c>
      <c r="B212" s="2" t="s">
        <v>341</v>
      </c>
      <c r="C212" s="2" t="s">
        <v>1889</v>
      </c>
      <c r="D212" s="574">
        <v>10150</v>
      </c>
    </row>
    <row r="213" spans="1:4" x14ac:dyDescent="0.25">
      <c r="A213" s="2" t="s">
        <v>898</v>
      </c>
      <c r="B213" s="2" t="s">
        <v>428</v>
      </c>
      <c r="C213" s="2" t="s">
        <v>1940</v>
      </c>
      <c r="D213" s="574">
        <v>1700</v>
      </c>
    </row>
    <row r="214" spans="1:4" x14ac:dyDescent="0.25">
      <c r="A214" s="2" t="s">
        <v>47</v>
      </c>
      <c r="B214" s="2" t="s">
        <v>60</v>
      </c>
      <c r="C214" s="2" t="s">
        <v>947</v>
      </c>
      <c r="D214" s="574">
        <v>4500</v>
      </c>
    </row>
    <row r="215" spans="1:4" x14ac:dyDescent="0.25">
      <c r="A215" s="2" t="s">
        <v>47</v>
      </c>
      <c r="B215" s="2" t="s">
        <v>258</v>
      </c>
      <c r="C215" s="2" t="s">
        <v>1926</v>
      </c>
      <c r="D215" s="574">
        <v>300</v>
      </c>
    </row>
    <row r="216" spans="1:4" x14ac:dyDescent="0.25">
      <c r="A216" s="2" t="s">
        <v>47</v>
      </c>
      <c r="B216" s="2" t="s">
        <v>283</v>
      </c>
      <c r="C216" s="2" t="s">
        <v>937</v>
      </c>
      <c r="D216" s="574">
        <v>1200</v>
      </c>
    </row>
    <row r="217" spans="1:4" x14ac:dyDescent="0.25">
      <c r="A217" s="2" t="s">
        <v>47</v>
      </c>
      <c r="B217" s="2" t="s">
        <v>1932</v>
      </c>
      <c r="C217" s="2" t="s">
        <v>1880</v>
      </c>
      <c r="D217" s="574">
        <v>250</v>
      </c>
    </row>
    <row r="218" spans="1:4" x14ac:dyDescent="0.25">
      <c r="A218" s="2" t="s">
        <v>47</v>
      </c>
      <c r="B218" s="2" t="s">
        <v>145</v>
      </c>
      <c r="C218" s="2" t="s">
        <v>989</v>
      </c>
      <c r="D218" s="574">
        <v>150</v>
      </c>
    </row>
    <row r="219" spans="1:4" x14ac:dyDescent="0.25">
      <c r="A219" s="2" t="s">
        <v>47</v>
      </c>
      <c r="B219" s="2" t="s">
        <v>1933</v>
      </c>
      <c r="C219" s="2" t="s">
        <v>1902</v>
      </c>
      <c r="D219" s="574">
        <v>1700</v>
      </c>
    </row>
    <row r="220" spans="1:4" x14ac:dyDescent="0.25">
      <c r="A220" s="2" t="s">
        <v>47</v>
      </c>
      <c r="B220" s="2" t="s">
        <v>422</v>
      </c>
      <c r="C220" s="2" t="s">
        <v>889</v>
      </c>
      <c r="D220" s="574">
        <v>11950</v>
      </c>
    </row>
    <row r="221" spans="1:4" x14ac:dyDescent="0.25">
      <c r="A221" s="2" t="s">
        <v>47</v>
      </c>
      <c r="B221" s="2" t="s">
        <v>48</v>
      </c>
      <c r="C221" s="2" t="s">
        <v>1934</v>
      </c>
      <c r="D221" s="574">
        <v>500</v>
      </c>
    </row>
    <row r="222" spans="1:4" x14ac:dyDescent="0.25">
      <c r="A222" s="2" t="s">
        <v>47</v>
      </c>
      <c r="B222" s="2" t="s">
        <v>1935</v>
      </c>
      <c r="C222" s="2" t="s">
        <v>1883</v>
      </c>
      <c r="D222" s="574">
        <v>150</v>
      </c>
    </row>
    <row r="223" spans="1:4" x14ac:dyDescent="0.25">
      <c r="A223" s="2" t="s">
        <v>47</v>
      </c>
      <c r="B223" s="2" t="s">
        <v>132</v>
      </c>
      <c r="C223" s="2" t="s">
        <v>917</v>
      </c>
      <c r="D223" s="574">
        <v>100</v>
      </c>
    </row>
    <row r="224" spans="1:4" x14ac:dyDescent="0.25">
      <c r="A224" s="2" t="s">
        <v>47</v>
      </c>
      <c r="B224" s="2" t="s">
        <v>1936</v>
      </c>
      <c r="C224" s="2" t="s">
        <v>998</v>
      </c>
      <c r="D224" s="574">
        <v>100</v>
      </c>
    </row>
    <row r="225" spans="1:4" x14ac:dyDescent="0.25">
      <c r="A225" s="2" t="s">
        <v>47</v>
      </c>
      <c r="B225" s="2" t="s">
        <v>1937</v>
      </c>
      <c r="C225" s="2" t="s">
        <v>1883</v>
      </c>
      <c r="D225" s="574">
        <v>100</v>
      </c>
    </row>
    <row r="226" spans="1:4" x14ac:dyDescent="0.25">
      <c r="A226" s="2" t="s">
        <v>47</v>
      </c>
      <c r="B226" s="2" t="s">
        <v>1938</v>
      </c>
      <c r="C226" s="2" t="s">
        <v>998</v>
      </c>
      <c r="D226" s="574">
        <v>300</v>
      </c>
    </row>
    <row r="227" spans="1:4" x14ac:dyDescent="0.25">
      <c r="A227" s="2" t="s">
        <v>47</v>
      </c>
      <c r="B227" s="2" t="s">
        <v>343</v>
      </c>
      <c r="C227" s="2" t="s">
        <v>910</v>
      </c>
      <c r="D227" s="574">
        <v>7950</v>
      </c>
    </row>
    <row r="228" spans="1:4" x14ac:dyDescent="0.25">
      <c r="A228" s="2" t="s">
        <v>47</v>
      </c>
      <c r="B228" s="2" t="s">
        <v>342</v>
      </c>
      <c r="C228" s="2" t="s">
        <v>1889</v>
      </c>
      <c r="D228" s="574">
        <v>9700</v>
      </c>
    </row>
    <row r="229" spans="1:4" x14ac:dyDescent="0.25">
      <c r="A229" s="2" t="s">
        <v>47</v>
      </c>
      <c r="B229" s="2" t="s">
        <v>383</v>
      </c>
      <c r="C229" s="2" t="s">
        <v>1939</v>
      </c>
      <c r="D229" s="574">
        <v>1350</v>
      </c>
    </row>
    <row r="230" spans="1:4" x14ac:dyDescent="0.25">
      <c r="A230" s="2" t="s">
        <v>47</v>
      </c>
      <c r="B230" s="2" t="s">
        <v>429</v>
      </c>
      <c r="C230" s="2" t="s">
        <v>1940</v>
      </c>
      <c r="D230" s="574">
        <v>1200</v>
      </c>
    </row>
    <row r="231" spans="1:4" x14ac:dyDescent="0.25">
      <c r="A231" s="2" t="s">
        <v>47</v>
      </c>
      <c r="B231" s="2" t="s">
        <v>1941</v>
      </c>
      <c r="C231" s="2" t="s">
        <v>1906</v>
      </c>
      <c r="D231" s="574">
        <v>1300</v>
      </c>
    </row>
    <row r="232" spans="1:4" x14ac:dyDescent="0.25">
      <c r="A232" s="2" t="s">
        <v>867</v>
      </c>
      <c r="B232" s="2" t="s">
        <v>1997</v>
      </c>
      <c r="C232" s="2" t="s">
        <v>1902</v>
      </c>
      <c r="D232" s="574">
        <v>2400</v>
      </c>
    </row>
    <row r="233" spans="1:4" x14ac:dyDescent="0.25">
      <c r="A233" s="2" t="s">
        <v>867</v>
      </c>
      <c r="B233" s="2" t="s">
        <v>927</v>
      </c>
      <c r="C233" s="2" t="s">
        <v>1934</v>
      </c>
      <c r="D233" s="574">
        <v>750</v>
      </c>
    </row>
    <row r="234" spans="1:4" x14ac:dyDescent="0.25">
      <c r="A234" s="2" t="s">
        <v>867</v>
      </c>
      <c r="B234" s="2" t="s">
        <v>1998</v>
      </c>
      <c r="C234" s="2" t="s">
        <v>940</v>
      </c>
      <c r="D234" s="574">
        <v>400</v>
      </c>
    </row>
    <row r="235" spans="1:4" x14ac:dyDescent="0.25">
      <c r="A235" s="2" t="s">
        <v>867</v>
      </c>
      <c r="B235" s="2" t="s">
        <v>1999</v>
      </c>
      <c r="C235" s="2" t="s">
        <v>1898</v>
      </c>
      <c r="D235" s="574">
        <v>800</v>
      </c>
    </row>
    <row r="236" spans="1:4" x14ac:dyDescent="0.25">
      <c r="A236" s="2" t="s">
        <v>867</v>
      </c>
      <c r="B236" s="2" t="s">
        <v>2000</v>
      </c>
      <c r="C236" s="2" t="s">
        <v>1889</v>
      </c>
      <c r="D236" s="574">
        <v>9500</v>
      </c>
    </row>
    <row r="237" spans="1:4" x14ac:dyDescent="0.25">
      <c r="A237" s="2" t="s">
        <v>867</v>
      </c>
      <c r="B237" s="2" t="s">
        <v>907</v>
      </c>
      <c r="C237" s="2" t="s">
        <v>1874</v>
      </c>
      <c r="D237" s="574">
        <v>7150</v>
      </c>
    </row>
    <row r="238" spans="1:4" x14ac:dyDescent="0.25">
      <c r="A238" s="2" t="s">
        <v>867</v>
      </c>
      <c r="B238" s="2" t="s">
        <v>960</v>
      </c>
      <c r="C238" s="2" t="s">
        <v>918</v>
      </c>
      <c r="D238" s="574">
        <v>2700</v>
      </c>
    </row>
    <row r="239" spans="1:4" x14ac:dyDescent="0.25">
      <c r="A239" s="2" t="s">
        <v>867</v>
      </c>
      <c r="B239" s="2" t="s">
        <v>3148</v>
      </c>
      <c r="C239" s="2" t="s">
        <v>3149</v>
      </c>
      <c r="D239" s="574">
        <v>11550</v>
      </c>
    </row>
    <row r="240" spans="1:4" x14ac:dyDescent="0.25">
      <c r="A240" s="2" t="s">
        <v>36</v>
      </c>
      <c r="B240" s="2" t="s">
        <v>1996</v>
      </c>
      <c r="C240" s="2" t="s">
        <v>1889</v>
      </c>
      <c r="D240" s="574">
        <v>19500</v>
      </c>
    </row>
    <row r="241" spans="1:4" x14ac:dyDescent="0.25">
      <c r="A241" s="2" t="s">
        <v>588</v>
      </c>
      <c r="B241" s="2" t="s">
        <v>1971</v>
      </c>
      <c r="C241" s="2" t="s">
        <v>947</v>
      </c>
      <c r="D241" s="574">
        <v>5400</v>
      </c>
    </row>
    <row r="242" spans="1:4" x14ac:dyDescent="0.25">
      <c r="A242" s="2" t="s">
        <v>588</v>
      </c>
      <c r="B242" s="2" t="s">
        <v>1972</v>
      </c>
      <c r="C242" s="2" t="s">
        <v>940</v>
      </c>
      <c r="D242" s="574">
        <v>1700</v>
      </c>
    </row>
    <row r="243" spans="1:4" x14ac:dyDescent="0.25">
      <c r="A243" s="2" t="s">
        <v>588</v>
      </c>
      <c r="B243" s="2" t="s">
        <v>1973</v>
      </c>
      <c r="C243" s="2" t="s">
        <v>967</v>
      </c>
      <c r="D243" s="574">
        <v>1400</v>
      </c>
    </row>
    <row r="244" spans="1:4" x14ac:dyDescent="0.25">
      <c r="A244" s="2" t="s">
        <v>588</v>
      </c>
      <c r="B244" s="2" t="s">
        <v>224</v>
      </c>
      <c r="C244" s="2" t="s">
        <v>1902</v>
      </c>
      <c r="D244" s="574">
        <v>3300</v>
      </c>
    </row>
    <row r="245" spans="1:4" x14ac:dyDescent="0.25">
      <c r="A245" s="2" t="s">
        <v>588</v>
      </c>
      <c r="B245" s="2" t="s">
        <v>203</v>
      </c>
      <c r="C245" s="2" t="s">
        <v>994</v>
      </c>
      <c r="D245" s="574">
        <v>550</v>
      </c>
    </row>
    <row r="246" spans="1:4" x14ac:dyDescent="0.25">
      <c r="A246" s="2" t="s">
        <v>588</v>
      </c>
      <c r="B246" s="2" t="s">
        <v>260</v>
      </c>
      <c r="C246" s="2" t="s">
        <v>1896</v>
      </c>
      <c r="D246" s="574">
        <v>300</v>
      </c>
    </row>
    <row r="247" spans="1:4" x14ac:dyDescent="0.25">
      <c r="A247" s="2" t="s">
        <v>588</v>
      </c>
      <c r="B247" s="2" t="s">
        <v>259</v>
      </c>
      <c r="C247" s="2" t="s">
        <v>1897</v>
      </c>
      <c r="D247" s="574">
        <v>900</v>
      </c>
    </row>
    <row r="248" spans="1:4" x14ac:dyDescent="0.25">
      <c r="A248" s="2" t="s">
        <v>588</v>
      </c>
      <c r="B248" s="2" t="s">
        <v>1974</v>
      </c>
      <c r="C248" s="2" t="s">
        <v>1975</v>
      </c>
      <c r="D248" s="574">
        <v>1800</v>
      </c>
    </row>
    <row r="249" spans="1:4" x14ac:dyDescent="0.25">
      <c r="A249" s="2" t="s">
        <v>588</v>
      </c>
      <c r="B249" s="2" t="s">
        <v>94</v>
      </c>
      <c r="C249" s="2" t="s">
        <v>956</v>
      </c>
      <c r="D249" s="574">
        <v>250</v>
      </c>
    </row>
    <row r="250" spans="1:4" x14ac:dyDescent="0.25">
      <c r="A250" s="2" t="s">
        <v>588</v>
      </c>
      <c r="B250" s="2" t="s">
        <v>1976</v>
      </c>
      <c r="C250" s="2" t="s">
        <v>1802</v>
      </c>
      <c r="D250" s="574">
        <v>150</v>
      </c>
    </row>
    <row r="251" spans="1:4" x14ac:dyDescent="0.25">
      <c r="A251" s="2" t="s">
        <v>588</v>
      </c>
      <c r="B251" s="2" t="s">
        <v>150</v>
      </c>
      <c r="C251" s="2" t="s">
        <v>955</v>
      </c>
      <c r="D251" s="574">
        <v>550</v>
      </c>
    </row>
    <row r="252" spans="1:4" x14ac:dyDescent="0.25">
      <c r="A252" s="2" t="s">
        <v>588</v>
      </c>
      <c r="B252" s="2" t="s">
        <v>154</v>
      </c>
      <c r="C252" s="2" t="s">
        <v>955</v>
      </c>
      <c r="D252" s="574">
        <v>450</v>
      </c>
    </row>
    <row r="253" spans="1:4" x14ac:dyDescent="0.25">
      <c r="A253" s="2" t="s">
        <v>588</v>
      </c>
      <c r="B253" s="2" t="s">
        <v>269</v>
      </c>
      <c r="C253" s="2" t="s">
        <v>1977</v>
      </c>
      <c r="D253" s="574">
        <v>200</v>
      </c>
    </row>
    <row r="254" spans="1:4" x14ac:dyDescent="0.25">
      <c r="A254" s="2" t="s">
        <v>588</v>
      </c>
      <c r="B254" s="2" t="s">
        <v>268</v>
      </c>
      <c r="C254" s="2" t="s">
        <v>1977</v>
      </c>
      <c r="D254" s="574">
        <v>250</v>
      </c>
    </row>
    <row r="255" spans="1:4" x14ac:dyDescent="0.25">
      <c r="A255" s="2" t="s">
        <v>588</v>
      </c>
      <c r="B255" s="2" t="s">
        <v>93</v>
      </c>
      <c r="C255" s="2" t="s">
        <v>956</v>
      </c>
      <c r="D255" s="574">
        <v>150</v>
      </c>
    </row>
    <row r="256" spans="1:4" x14ac:dyDescent="0.25">
      <c r="A256" s="2" t="s">
        <v>588</v>
      </c>
      <c r="B256" s="2" t="s">
        <v>978</v>
      </c>
      <c r="C256" s="2" t="s">
        <v>1813</v>
      </c>
      <c r="D256" s="574">
        <v>900</v>
      </c>
    </row>
    <row r="257" spans="1:4" x14ac:dyDescent="0.25">
      <c r="A257" s="2" t="s">
        <v>588</v>
      </c>
      <c r="B257" s="2" t="s">
        <v>1978</v>
      </c>
      <c r="C257" s="2" t="s">
        <v>1889</v>
      </c>
      <c r="D257" s="574">
        <v>19100</v>
      </c>
    </row>
    <row r="258" spans="1:4" x14ac:dyDescent="0.25">
      <c r="A258" s="2" t="s">
        <v>588</v>
      </c>
      <c r="B258" s="2" t="s">
        <v>456</v>
      </c>
      <c r="C258" s="2" t="s">
        <v>1874</v>
      </c>
      <c r="D258" s="574">
        <v>6300</v>
      </c>
    </row>
    <row r="259" spans="1:4" x14ac:dyDescent="0.25">
      <c r="A259" s="2" t="s">
        <v>588</v>
      </c>
      <c r="B259" s="2" t="s">
        <v>944</v>
      </c>
      <c r="C259" s="2" t="s">
        <v>1906</v>
      </c>
      <c r="D259" s="574">
        <v>2900</v>
      </c>
    </row>
    <row r="260" spans="1:4" x14ac:dyDescent="0.25">
      <c r="A260" s="2" t="s">
        <v>588</v>
      </c>
      <c r="B260" s="2" t="s">
        <v>473</v>
      </c>
      <c r="C260" s="2" t="s">
        <v>918</v>
      </c>
      <c r="D260" s="574">
        <v>6250</v>
      </c>
    </row>
    <row r="261" spans="1:4" x14ac:dyDescent="0.25">
      <c r="A261" s="2" t="s">
        <v>589</v>
      </c>
      <c r="B261" s="2" t="s">
        <v>1979</v>
      </c>
      <c r="C261" s="2" t="s">
        <v>1902</v>
      </c>
      <c r="D261" s="574">
        <v>5400</v>
      </c>
    </row>
    <row r="262" spans="1:4" x14ac:dyDescent="0.25">
      <c r="A262" s="2" t="s">
        <v>589</v>
      </c>
      <c r="B262" s="2" t="s">
        <v>512</v>
      </c>
      <c r="C262" s="2" t="s">
        <v>980</v>
      </c>
      <c r="D262" s="574">
        <v>2550</v>
      </c>
    </row>
    <row r="263" spans="1:4" x14ac:dyDescent="0.25">
      <c r="A263" s="2" t="s">
        <v>589</v>
      </c>
      <c r="B263" s="2" t="s">
        <v>87</v>
      </c>
      <c r="C263" s="2" t="s">
        <v>1980</v>
      </c>
      <c r="D263" s="574">
        <v>1350</v>
      </c>
    </row>
    <row r="264" spans="1:4" x14ac:dyDescent="0.25">
      <c r="A264" s="2" t="s">
        <v>589</v>
      </c>
      <c r="B264" s="2" t="s">
        <v>423</v>
      </c>
      <c r="C264" s="2" t="s">
        <v>889</v>
      </c>
      <c r="D264" s="574">
        <v>15150</v>
      </c>
    </row>
    <row r="265" spans="1:4" x14ac:dyDescent="0.25">
      <c r="A265" s="2" t="s">
        <v>589</v>
      </c>
      <c r="B265" s="2" t="s">
        <v>68</v>
      </c>
      <c r="C265" s="2" t="s">
        <v>1981</v>
      </c>
      <c r="D265" s="574">
        <v>1050</v>
      </c>
    </row>
    <row r="266" spans="1:4" x14ac:dyDescent="0.25">
      <c r="A266" s="2" t="s">
        <v>589</v>
      </c>
      <c r="B266" s="2" t="s">
        <v>69</v>
      </c>
      <c r="C266" s="2" t="s">
        <v>1982</v>
      </c>
      <c r="D266" s="574">
        <v>400</v>
      </c>
    </row>
    <row r="267" spans="1:4" x14ac:dyDescent="0.25">
      <c r="A267" s="2" t="s">
        <v>589</v>
      </c>
      <c r="B267" s="2" t="s">
        <v>425</v>
      </c>
      <c r="C267" s="2" t="s">
        <v>999</v>
      </c>
      <c r="D267" s="574">
        <v>1350</v>
      </c>
    </row>
    <row r="268" spans="1:4" x14ac:dyDescent="0.25">
      <c r="A268" s="2" t="s">
        <v>589</v>
      </c>
      <c r="B268" s="2" t="s">
        <v>1983</v>
      </c>
      <c r="C268" s="2" t="s">
        <v>1774</v>
      </c>
      <c r="D268" s="574">
        <v>100</v>
      </c>
    </row>
    <row r="269" spans="1:4" x14ac:dyDescent="0.25">
      <c r="A269" s="2" t="s">
        <v>589</v>
      </c>
      <c r="B269" s="2" t="s">
        <v>1984</v>
      </c>
      <c r="C269" s="2" t="s">
        <v>1883</v>
      </c>
      <c r="D269" s="574">
        <v>100</v>
      </c>
    </row>
    <row r="270" spans="1:4" x14ac:dyDescent="0.25">
      <c r="A270" s="2" t="s">
        <v>589</v>
      </c>
      <c r="B270" s="2" t="s">
        <v>1985</v>
      </c>
      <c r="C270" s="2" t="s">
        <v>1986</v>
      </c>
      <c r="D270" s="574">
        <v>100</v>
      </c>
    </row>
    <row r="271" spans="1:4" x14ac:dyDescent="0.25">
      <c r="A271" s="2" t="s">
        <v>589</v>
      </c>
      <c r="B271" s="2" t="s">
        <v>496</v>
      </c>
      <c r="C271" s="2" t="s">
        <v>1889</v>
      </c>
      <c r="D271" s="574">
        <v>22150</v>
      </c>
    </row>
    <row r="272" spans="1:4" x14ac:dyDescent="0.25">
      <c r="A272" s="2" t="s">
        <v>589</v>
      </c>
      <c r="B272" s="2" t="s">
        <v>457</v>
      </c>
      <c r="C272" s="2" t="s">
        <v>1874</v>
      </c>
      <c r="D272" s="574">
        <v>11550</v>
      </c>
    </row>
    <row r="273" spans="1:4" x14ac:dyDescent="0.25">
      <c r="A273" s="2" t="s">
        <v>589</v>
      </c>
      <c r="B273" s="2" t="s">
        <v>455</v>
      </c>
      <c r="C273" s="2" t="s">
        <v>1000</v>
      </c>
      <c r="D273" s="574">
        <v>1900</v>
      </c>
    </row>
    <row r="274" spans="1:4" x14ac:dyDescent="0.25">
      <c r="A274" s="2" t="s">
        <v>590</v>
      </c>
      <c r="B274" s="2" t="s">
        <v>1987</v>
      </c>
      <c r="C274" s="2" t="s">
        <v>1986</v>
      </c>
      <c r="D274" s="574">
        <v>100</v>
      </c>
    </row>
    <row r="275" spans="1:4" x14ac:dyDescent="0.25">
      <c r="A275" s="2" t="s">
        <v>590</v>
      </c>
      <c r="B275" s="2" t="s">
        <v>1988</v>
      </c>
      <c r="C275" s="2" t="s">
        <v>1989</v>
      </c>
      <c r="D275" s="574">
        <v>1750</v>
      </c>
    </row>
    <row r="276" spans="1:4" x14ac:dyDescent="0.25">
      <c r="A276" s="2" t="s">
        <v>590</v>
      </c>
      <c r="B276" s="2" t="s">
        <v>50</v>
      </c>
      <c r="C276" s="2" t="s">
        <v>1934</v>
      </c>
      <c r="D276" s="574">
        <v>750</v>
      </c>
    </row>
    <row r="277" spans="1:4" x14ac:dyDescent="0.25">
      <c r="A277" s="2" t="s">
        <v>590</v>
      </c>
      <c r="B277" s="2" t="s">
        <v>497</v>
      </c>
      <c r="C277" s="2" t="s">
        <v>1889</v>
      </c>
      <c r="D277" s="574">
        <v>27700</v>
      </c>
    </row>
    <row r="278" spans="1:4" x14ac:dyDescent="0.25">
      <c r="A278" s="2" t="s">
        <v>3150</v>
      </c>
      <c r="B278" s="2" t="s">
        <v>3151</v>
      </c>
      <c r="C278" s="2" t="s">
        <v>889</v>
      </c>
      <c r="D278" s="574">
        <v>13650</v>
      </c>
    </row>
    <row r="279" spans="1:4" x14ac:dyDescent="0.25">
      <c r="A279" s="2" t="s">
        <v>37</v>
      </c>
      <c r="B279" s="2" t="s">
        <v>57</v>
      </c>
      <c r="C279" s="2" t="s">
        <v>947</v>
      </c>
      <c r="D279" s="574">
        <v>4400</v>
      </c>
    </row>
    <row r="280" spans="1:4" x14ac:dyDescent="0.25">
      <c r="A280" s="2" t="s">
        <v>37</v>
      </c>
      <c r="B280" s="2" t="s">
        <v>1990</v>
      </c>
      <c r="C280" s="2" t="s">
        <v>1883</v>
      </c>
      <c r="D280" s="574">
        <v>100</v>
      </c>
    </row>
    <row r="281" spans="1:4" x14ac:dyDescent="0.25">
      <c r="A281" s="2" t="s">
        <v>37</v>
      </c>
      <c r="B281" s="2" t="s">
        <v>1991</v>
      </c>
      <c r="C281" s="2" t="s">
        <v>1815</v>
      </c>
      <c r="D281" s="574">
        <v>900</v>
      </c>
    </row>
    <row r="282" spans="1:4" x14ac:dyDescent="0.25">
      <c r="A282" s="2" t="s">
        <v>37</v>
      </c>
      <c r="B282" s="2" t="s">
        <v>1992</v>
      </c>
      <c r="C282" s="2" t="s">
        <v>967</v>
      </c>
      <c r="D282" s="574">
        <v>2650</v>
      </c>
    </row>
    <row r="283" spans="1:4" x14ac:dyDescent="0.25">
      <c r="A283" s="2" t="s">
        <v>37</v>
      </c>
      <c r="B283" s="2" t="s">
        <v>1993</v>
      </c>
      <c r="C283" s="2" t="s">
        <v>1813</v>
      </c>
      <c r="D283" s="574">
        <v>1100</v>
      </c>
    </row>
    <row r="284" spans="1:4" x14ac:dyDescent="0.25">
      <c r="A284" s="2" t="s">
        <v>37</v>
      </c>
      <c r="B284" s="2" t="s">
        <v>950</v>
      </c>
      <c r="C284" s="2" t="s">
        <v>1897</v>
      </c>
      <c r="D284" s="574">
        <v>1400</v>
      </c>
    </row>
    <row r="285" spans="1:4" x14ac:dyDescent="0.25">
      <c r="A285" s="2" t="s">
        <v>37</v>
      </c>
      <c r="B285" s="2" t="s">
        <v>424</v>
      </c>
      <c r="C285" s="2" t="s">
        <v>889</v>
      </c>
      <c r="D285" s="574">
        <v>20650</v>
      </c>
    </row>
    <row r="286" spans="1:4" x14ac:dyDescent="0.25">
      <c r="A286" s="2" t="s">
        <v>37</v>
      </c>
      <c r="B286" s="2" t="s">
        <v>1994</v>
      </c>
      <c r="C286" s="2" t="s">
        <v>1980</v>
      </c>
      <c r="D286" s="574">
        <v>1600</v>
      </c>
    </row>
    <row r="287" spans="1:4" x14ac:dyDescent="0.25">
      <c r="A287" s="2" t="s">
        <v>37</v>
      </c>
      <c r="B287" s="2" t="s">
        <v>920</v>
      </c>
      <c r="C287" s="2" t="s">
        <v>1981</v>
      </c>
      <c r="D287" s="574">
        <v>1050</v>
      </c>
    </row>
    <row r="288" spans="1:4" x14ac:dyDescent="0.25">
      <c r="A288" s="2" t="s">
        <v>37</v>
      </c>
      <c r="B288" s="2" t="s">
        <v>977</v>
      </c>
      <c r="C288" s="2" t="s">
        <v>1981</v>
      </c>
      <c r="D288" s="574">
        <v>2200</v>
      </c>
    </row>
    <row r="289" spans="1:4" x14ac:dyDescent="0.25">
      <c r="A289" s="2" t="s">
        <v>37</v>
      </c>
      <c r="B289" s="2" t="s">
        <v>1995</v>
      </c>
      <c r="C289" s="2" t="s">
        <v>1889</v>
      </c>
      <c r="D289" s="574">
        <v>20200</v>
      </c>
    </row>
    <row r="290" spans="1:4" x14ac:dyDescent="0.25">
      <c r="A290" s="2" t="s">
        <v>885</v>
      </c>
      <c r="B290" s="2" t="s">
        <v>524</v>
      </c>
      <c r="C290" s="2" t="s">
        <v>889</v>
      </c>
      <c r="D290" s="574">
        <v>15150</v>
      </c>
    </row>
    <row r="291" spans="1:4" x14ac:dyDescent="0.25">
      <c r="A291" s="2" t="s">
        <v>885</v>
      </c>
      <c r="B291" s="2" t="s">
        <v>979</v>
      </c>
      <c r="C291" s="2" t="s">
        <v>970</v>
      </c>
      <c r="D291" s="574">
        <v>1400</v>
      </c>
    </row>
    <row r="292" spans="1:4" x14ac:dyDescent="0.25">
      <c r="A292" s="2" t="s">
        <v>885</v>
      </c>
      <c r="B292" s="2" t="s">
        <v>993</v>
      </c>
      <c r="C292" s="2" t="s">
        <v>994</v>
      </c>
      <c r="D292" s="574">
        <v>300</v>
      </c>
    </row>
    <row r="293" spans="1:4" x14ac:dyDescent="0.25">
      <c r="A293" s="2" t="s">
        <v>885</v>
      </c>
      <c r="B293" s="2" t="s">
        <v>451</v>
      </c>
      <c r="C293" s="2" t="s">
        <v>921</v>
      </c>
      <c r="D293" s="574">
        <v>11600</v>
      </c>
    </row>
    <row r="294" spans="1:4" x14ac:dyDescent="0.25">
      <c r="A294" s="2" t="s">
        <v>885</v>
      </c>
      <c r="B294" s="2" t="s">
        <v>472</v>
      </c>
      <c r="C294" s="2" t="s">
        <v>2281</v>
      </c>
      <c r="D294" s="574">
        <v>28700</v>
      </c>
    </row>
    <row r="295" spans="1:4" x14ac:dyDescent="0.25">
      <c r="A295" s="2" t="s">
        <v>885</v>
      </c>
      <c r="B295" s="2" t="s">
        <v>2285</v>
      </c>
      <c r="C295" s="2" t="s">
        <v>2286</v>
      </c>
      <c r="D295" s="574">
        <v>500</v>
      </c>
    </row>
    <row r="296" spans="1:4" x14ac:dyDescent="0.25">
      <c r="A296" s="2" t="s">
        <v>3152</v>
      </c>
      <c r="B296" s="2" t="s">
        <v>3153</v>
      </c>
      <c r="C296" s="2" t="s">
        <v>3143</v>
      </c>
      <c r="D296" s="574">
        <v>1650</v>
      </c>
    </row>
    <row r="297" spans="1:4" x14ac:dyDescent="0.25">
      <c r="A297" s="2" t="s">
        <v>3152</v>
      </c>
      <c r="B297" s="2" t="s">
        <v>3154</v>
      </c>
      <c r="C297" s="2" t="s">
        <v>3145</v>
      </c>
      <c r="D297" s="574">
        <v>2500</v>
      </c>
    </row>
    <row r="298" spans="1:4" x14ac:dyDescent="0.25">
      <c r="A298" s="2" t="s">
        <v>45</v>
      </c>
      <c r="B298" s="2" t="s">
        <v>265</v>
      </c>
      <c r="C298" s="2" t="s">
        <v>935</v>
      </c>
      <c r="D298" s="574">
        <v>400</v>
      </c>
    </row>
    <row r="299" spans="1:4" x14ac:dyDescent="0.25">
      <c r="A299" s="2" t="s">
        <v>45</v>
      </c>
      <c r="B299" s="2" t="s">
        <v>264</v>
      </c>
      <c r="C299" s="2" t="s">
        <v>966</v>
      </c>
      <c r="D299" s="574">
        <v>200</v>
      </c>
    </row>
    <row r="300" spans="1:4" x14ac:dyDescent="0.25">
      <c r="A300" s="2" t="s">
        <v>45</v>
      </c>
      <c r="B300" s="2" t="s">
        <v>208</v>
      </c>
      <c r="C300" s="2" t="s">
        <v>1766</v>
      </c>
      <c r="D300" s="574">
        <v>200</v>
      </c>
    </row>
    <row r="301" spans="1:4" x14ac:dyDescent="0.25">
      <c r="A301" s="2" t="s">
        <v>45</v>
      </c>
      <c r="B301" s="2" t="s">
        <v>207</v>
      </c>
      <c r="C301" s="2" t="s">
        <v>1764</v>
      </c>
      <c r="D301" s="574">
        <v>400</v>
      </c>
    </row>
    <row r="302" spans="1:4" x14ac:dyDescent="0.25">
      <c r="A302" s="2" t="s">
        <v>45</v>
      </c>
      <c r="B302" s="2" t="s">
        <v>205</v>
      </c>
      <c r="C302" s="2" t="s">
        <v>916</v>
      </c>
      <c r="D302" s="574">
        <v>200</v>
      </c>
    </row>
    <row r="303" spans="1:4" x14ac:dyDescent="0.25">
      <c r="A303" s="2" t="s">
        <v>45</v>
      </c>
      <c r="B303" s="2" t="s">
        <v>209</v>
      </c>
      <c r="C303" s="2" t="s">
        <v>1792</v>
      </c>
      <c r="D303" s="574">
        <v>150</v>
      </c>
    </row>
    <row r="304" spans="1:4" x14ac:dyDescent="0.25">
      <c r="A304" s="2" t="s">
        <v>45</v>
      </c>
      <c r="B304" s="2" t="s">
        <v>138</v>
      </c>
      <c r="C304" s="2" t="s">
        <v>983</v>
      </c>
      <c r="D304" s="574">
        <v>1800</v>
      </c>
    </row>
    <row r="305" spans="1:4" x14ac:dyDescent="0.25">
      <c r="A305" s="2" t="s">
        <v>45</v>
      </c>
      <c r="B305" s="2" t="s">
        <v>204</v>
      </c>
      <c r="C305" s="2" t="s">
        <v>1817</v>
      </c>
      <c r="D305" s="574">
        <v>250</v>
      </c>
    </row>
    <row r="306" spans="1:4" x14ac:dyDescent="0.25">
      <c r="A306" s="2" t="s">
        <v>45</v>
      </c>
      <c r="B306" s="2" t="s">
        <v>121</v>
      </c>
      <c r="C306" s="2" t="s">
        <v>889</v>
      </c>
      <c r="D306" s="574">
        <v>6000</v>
      </c>
    </row>
    <row r="307" spans="1:4" x14ac:dyDescent="0.25">
      <c r="A307" s="2" t="s">
        <v>45</v>
      </c>
      <c r="B307" s="2" t="s">
        <v>140</v>
      </c>
      <c r="C307" s="2" t="s">
        <v>1818</v>
      </c>
      <c r="D307" s="574">
        <v>100</v>
      </c>
    </row>
    <row r="308" spans="1:4" x14ac:dyDescent="0.25">
      <c r="A308" s="2" t="s">
        <v>45</v>
      </c>
      <c r="B308" s="2" t="s">
        <v>270</v>
      </c>
      <c r="C308" s="2" t="s">
        <v>1819</v>
      </c>
      <c r="D308" s="574">
        <v>150</v>
      </c>
    </row>
    <row r="309" spans="1:4" x14ac:dyDescent="0.25">
      <c r="A309" s="2" t="s">
        <v>45</v>
      </c>
      <c r="B309" s="2" t="s">
        <v>344</v>
      </c>
      <c r="C309" s="2" t="s">
        <v>1820</v>
      </c>
      <c r="D309" s="574">
        <v>1150</v>
      </c>
    </row>
    <row r="310" spans="1:4" x14ac:dyDescent="0.25">
      <c r="A310" s="2" t="s">
        <v>45</v>
      </c>
      <c r="B310" s="2" t="s">
        <v>346</v>
      </c>
      <c r="C310" s="2" t="s">
        <v>1821</v>
      </c>
      <c r="D310" s="574">
        <v>3250</v>
      </c>
    </row>
    <row r="311" spans="1:4" x14ac:dyDescent="0.25">
      <c r="A311" s="2" t="s">
        <v>45</v>
      </c>
      <c r="B311" s="2" t="s">
        <v>347</v>
      </c>
      <c r="C311" s="2" t="s">
        <v>1822</v>
      </c>
      <c r="D311" s="574">
        <v>500</v>
      </c>
    </row>
    <row r="312" spans="1:4" x14ac:dyDescent="0.25">
      <c r="A312" s="2" t="s">
        <v>45</v>
      </c>
      <c r="B312" s="2" t="s">
        <v>345</v>
      </c>
      <c r="C312" s="2" t="s">
        <v>1823</v>
      </c>
      <c r="D312" s="574">
        <v>3250</v>
      </c>
    </row>
    <row r="313" spans="1:4" x14ac:dyDescent="0.25">
      <c r="A313" s="2" t="s">
        <v>982</v>
      </c>
      <c r="B313" s="2" t="s">
        <v>3155</v>
      </c>
      <c r="C313" s="2" t="s">
        <v>3156</v>
      </c>
      <c r="D313" s="574">
        <v>3400</v>
      </c>
    </row>
    <row r="314" spans="1:4" x14ac:dyDescent="0.25">
      <c r="A314" s="2" t="s">
        <v>892</v>
      </c>
      <c r="B314" s="2" t="s">
        <v>2307</v>
      </c>
      <c r="C314" s="2" t="s">
        <v>1975</v>
      </c>
      <c r="D314" s="574">
        <v>700</v>
      </c>
    </row>
    <row r="315" spans="1:4" x14ac:dyDescent="0.25">
      <c r="A315" s="2" t="s">
        <v>892</v>
      </c>
      <c r="B315" s="2" t="s">
        <v>107</v>
      </c>
      <c r="C315" s="2" t="s">
        <v>1807</v>
      </c>
      <c r="D315" s="574">
        <v>100</v>
      </c>
    </row>
    <row r="316" spans="1:4" x14ac:dyDescent="0.25">
      <c r="A316" s="2" t="s">
        <v>892</v>
      </c>
      <c r="B316" s="2" t="s">
        <v>133</v>
      </c>
      <c r="C316" s="2" t="s">
        <v>917</v>
      </c>
      <c r="D316" s="574">
        <v>150</v>
      </c>
    </row>
    <row r="317" spans="1:4" x14ac:dyDescent="0.25">
      <c r="A317" s="2" t="s">
        <v>892</v>
      </c>
      <c r="B317" s="2" t="s">
        <v>148</v>
      </c>
      <c r="C317" s="2" t="s">
        <v>2154</v>
      </c>
      <c r="D317" s="574">
        <v>100</v>
      </c>
    </row>
    <row r="318" spans="1:4" x14ac:dyDescent="0.25">
      <c r="A318" s="2" t="s">
        <v>892</v>
      </c>
      <c r="B318" s="2" t="s">
        <v>143</v>
      </c>
      <c r="C318" s="2" t="s">
        <v>989</v>
      </c>
      <c r="D318" s="574">
        <v>200</v>
      </c>
    </row>
    <row r="319" spans="1:4" x14ac:dyDescent="0.25">
      <c r="A319" s="2" t="s">
        <v>892</v>
      </c>
      <c r="B319" s="2" t="s">
        <v>988</v>
      </c>
      <c r="C319" s="2" t="s">
        <v>989</v>
      </c>
      <c r="D319" s="574">
        <v>300</v>
      </c>
    </row>
    <row r="320" spans="1:4" x14ac:dyDescent="0.25">
      <c r="A320" s="2" t="s">
        <v>892</v>
      </c>
      <c r="B320" s="2" t="s">
        <v>2308</v>
      </c>
      <c r="C320" s="2" t="s">
        <v>2309</v>
      </c>
      <c r="D320" s="574">
        <v>750</v>
      </c>
    </row>
    <row r="321" spans="1:4" x14ac:dyDescent="0.25">
      <c r="A321" s="2" t="s">
        <v>892</v>
      </c>
      <c r="B321" s="2" t="s">
        <v>181</v>
      </c>
      <c r="C321" s="2" t="s">
        <v>973</v>
      </c>
      <c r="D321" s="574">
        <v>1000</v>
      </c>
    </row>
    <row r="322" spans="1:4" x14ac:dyDescent="0.25">
      <c r="A322" s="2" t="s">
        <v>892</v>
      </c>
      <c r="B322" s="2" t="s">
        <v>182</v>
      </c>
      <c r="C322" s="2" t="s">
        <v>2310</v>
      </c>
      <c r="D322" s="574">
        <v>700</v>
      </c>
    </row>
    <row r="323" spans="1:4" x14ac:dyDescent="0.25">
      <c r="A323" s="2" t="s">
        <v>892</v>
      </c>
      <c r="B323" s="2" t="s">
        <v>187</v>
      </c>
      <c r="C323" s="2" t="s">
        <v>936</v>
      </c>
      <c r="D323" s="574">
        <v>5350</v>
      </c>
    </row>
    <row r="324" spans="1:4" x14ac:dyDescent="0.25">
      <c r="A324" s="2" t="s">
        <v>892</v>
      </c>
      <c r="B324" s="2" t="s">
        <v>2311</v>
      </c>
      <c r="C324" s="2" t="s">
        <v>2142</v>
      </c>
      <c r="D324" s="574">
        <v>2200</v>
      </c>
    </row>
    <row r="325" spans="1:4" x14ac:dyDescent="0.25">
      <c r="A325" s="2" t="s">
        <v>892</v>
      </c>
      <c r="B325" s="2" t="s">
        <v>2312</v>
      </c>
      <c r="C325" s="2" t="s">
        <v>2313</v>
      </c>
      <c r="D325" s="574">
        <v>1950</v>
      </c>
    </row>
    <row r="326" spans="1:4" x14ac:dyDescent="0.25">
      <c r="A326" s="2" t="s">
        <v>892</v>
      </c>
      <c r="B326" s="2" t="s">
        <v>192</v>
      </c>
      <c r="C326" s="2" t="s">
        <v>2314</v>
      </c>
      <c r="D326" s="574">
        <v>500</v>
      </c>
    </row>
    <row r="327" spans="1:4" x14ac:dyDescent="0.25">
      <c r="A327" s="2" t="s">
        <v>892</v>
      </c>
      <c r="B327" s="2" t="s">
        <v>2315</v>
      </c>
      <c r="C327" s="2" t="s">
        <v>989</v>
      </c>
      <c r="D327" s="574">
        <v>200</v>
      </c>
    </row>
    <row r="328" spans="1:4" x14ac:dyDescent="0.25">
      <c r="A328" s="2" t="s">
        <v>892</v>
      </c>
      <c r="B328" s="2" t="s">
        <v>2316</v>
      </c>
      <c r="C328" s="2" t="s">
        <v>2317</v>
      </c>
      <c r="D328" s="574">
        <v>300</v>
      </c>
    </row>
    <row r="329" spans="1:4" x14ac:dyDescent="0.25">
      <c r="A329" s="2" t="s">
        <v>892</v>
      </c>
      <c r="B329" s="2" t="s">
        <v>266</v>
      </c>
      <c r="C329" s="2" t="s">
        <v>912</v>
      </c>
      <c r="D329" s="574">
        <v>200</v>
      </c>
    </row>
    <row r="330" spans="1:4" x14ac:dyDescent="0.25">
      <c r="A330" s="2" t="s">
        <v>892</v>
      </c>
      <c r="B330" s="2" t="s">
        <v>2318</v>
      </c>
      <c r="C330" s="2" t="s">
        <v>914</v>
      </c>
      <c r="D330" s="574">
        <v>150</v>
      </c>
    </row>
    <row r="331" spans="1:4" x14ac:dyDescent="0.25">
      <c r="A331" s="2" t="s">
        <v>892</v>
      </c>
      <c r="B331" s="2" t="s">
        <v>2319</v>
      </c>
      <c r="C331" s="2" t="s">
        <v>1883</v>
      </c>
      <c r="D331" s="574">
        <v>150</v>
      </c>
    </row>
    <row r="332" spans="1:4" x14ac:dyDescent="0.25">
      <c r="A332" s="2" t="s">
        <v>892</v>
      </c>
      <c r="B332" s="2" t="s">
        <v>2320</v>
      </c>
      <c r="C332" s="2" t="s">
        <v>1883</v>
      </c>
      <c r="D332" s="574">
        <v>100</v>
      </c>
    </row>
    <row r="333" spans="1:4" x14ac:dyDescent="0.25">
      <c r="A333" s="2" t="s">
        <v>892</v>
      </c>
      <c r="B333" s="2" t="s">
        <v>427</v>
      </c>
      <c r="C333" s="2" t="s">
        <v>889</v>
      </c>
      <c r="D333" s="574">
        <v>19300</v>
      </c>
    </row>
    <row r="334" spans="1:4" x14ac:dyDescent="0.25">
      <c r="A334" s="2" t="s">
        <v>892</v>
      </c>
      <c r="B334" s="2" t="s">
        <v>2321</v>
      </c>
      <c r="C334" s="2" t="s">
        <v>2322</v>
      </c>
      <c r="D334" s="574">
        <v>300</v>
      </c>
    </row>
    <row r="335" spans="1:4" x14ac:dyDescent="0.25">
      <c r="A335" s="2" t="s">
        <v>892</v>
      </c>
      <c r="B335" s="2" t="s">
        <v>2323</v>
      </c>
      <c r="C335" s="2" t="s">
        <v>1900</v>
      </c>
      <c r="D335" s="574">
        <v>100</v>
      </c>
    </row>
    <row r="336" spans="1:4" x14ac:dyDescent="0.25">
      <c r="A336" s="2" t="s">
        <v>892</v>
      </c>
      <c r="B336" s="2" t="s">
        <v>2324</v>
      </c>
      <c r="C336" s="2" t="s">
        <v>1975</v>
      </c>
      <c r="D336" s="574">
        <v>700</v>
      </c>
    </row>
    <row r="337" spans="1:4" x14ac:dyDescent="0.25">
      <c r="A337" s="2" t="s">
        <v>892</v>
      </c>
      <c r="B337" s="2" t="s">
        <v>77</v>
      </c>
      <c r="C337" s="2" t="s">
        <v>2294</v>
      </c>
      <c r="D337" s="574">
        <v>1050</v>
      </c>
    </row>
    <row r="338" spans="1:4" x14ac:dyDescent="0.25">
      <c r="A338" s="2" t="s">
        <v>892</v>
      </c>
      <c r="B338" s="2" t="s">
        <v>348</v>
      </c>
      <c r="C338" s="2" t="s">
        <v>2325</v>
      </c>
      <c r="D338" s="574">
        <v>47400</v>
      </c>
    </row>
    <row r="339" spans="1:4" x14ac:dyDescent="0.25">
      <c r="A339" s="2" t="s">
        <v>892</v>
      </c>
      <c r="B339" s="2" t="s">
        <v>356</v>
      </c>
      <c r="C339" s="2" t="s">
        <v>2326</v>
      </c>
      <c r="D339" s="574">
        <v>2850</v>
      </c>
    </row>
    <row r="340" spans="1:4" x14ac:dyDescent="0.25">
      <c r="A340" s="2" t="s">
        <v>892</v>
      </c>
      <c r="B340" s="2" t="s">
        <v>353</v>
      </c>
      <c r="C340" s="2" t="s">
        <v>2327</v>
      </c>
      <c r="D340" s="574">
        <v>21250</v>
      </c>
    </row>
    <row r="341" spans="1:4" x14ac:dyDescent="0.25">
      <c r="A341" s="2" t="s">
        <v>892</v>
      </c>
      <c r="B341" s="2" t="s">
        <v>351</v>
      </c>
      <c r="C341" s="2" t="s">
        <v>2328</v>
      </c>
      <c r="D341" s="574">
        <v>36700</v>
      </c>
    </row>
    <row r="342" spans="1:4" x14ac:dyDescent="0.25">
      <c r="A342" s="2" t="s">
        <v>892</v>
      </c>
      <c r="B342" s="2" t="s">
        <v>491</v>
      </c>
      <c r="C342" s="2" t="s">
        <v>2302</v>
      </c>
      <c r="D342" s="574">
        <v>2600</v>
      </c>
    </row>
    <row r="343" spans="1:4" x14ac:dyDescent="0.25">
      <c r="A343" s="2" t="s">
        <v>892</v>
      </c>
      <c r="B343" s="2" t="s">
        <v>488</v>
      </c>
      <c r="C343" s="2" t="s">
        <v>1823</v>
      </c>
      <c r="D343" s="574">
        <v>6700</v>
      </c>
    </row>
    <row r="344" spans="1:4" x14ac:dyDescent="0.25">
      <c r="A344" s="2" t="s">
        <v>892</v>
      </c>
      <c r="B344" s="2" t="s">
        <v>2329</v>
      </c>
      <c r="C344" s="2" t="s">
        <v>1890</v>
      </c>
      <c r="D344" s="574">
        <v>5400</v>
      </c>
    </row>
    <row r="345" spans="1:4" x14ac:dyDescent="0.25">
      <c r="A345" s="2" t="s">
        <v>892</v>
      </c>
      <c r="B345" s="2" t="s">
        <v>458</v>
      </c>
      <c r="C345" s="2" t="s">
        <v>2330</v>
      </c>
      <c r="D345" s="574">
        <v>3500</v>
      </c>
    </row>
    <row r="346" spans="1:4" x14ac:dyDescent="0.25">
      <c r="A346" s="2" t="s">
        <v>892</v>
      </c>
      <c r="B346" s="2" t="s">
        <v>358</v>
      </c>
      <c r="C346" s="2" t="s">
        <v>2331</v>
      </c>
      <c r="D346" s="574">
        <v>1450</v>
      </c>
    </row>
    <row r="347" spans="1:4" x14ac:dyDescent="0.25">
      <c r="A347" s="2" t="s">
        <v>893</v>
      </c>
      <c r="B347" s="2" t="s">
        <v>188</v>
      </c>
      <c r="C347" s="2" t="s">
        <v>2292</v>
      </c>
      <c r="D347" s="574">
        <v>3900</v>
      </c>
    </row>
    <row r="348" spans="1:4" x14ac:dyDescent="0.25">
      <c r="A348" s="2" t="s">
        <v>893</v>
      </c>
      <c r="B348" s="2" t="s">
        <v>349</v>
      </c>
      <c r="C348" s="2" t="s">
        <v>2325</v>
      </c>
      <c r="D348" s="574">
        <v>46100</v>
      </c>
    </row>
    <row r="349" spans="1:4" x14ac:dyDescent="0.25">
      <c r="A349" s="2" t="s">
        <v>893</v>
      </c>
      <c r="B349" s="2" t="s">
        <v>354</v>
      </c>
      <c r="C349" s="2" t="s">
        <v>2327</v>
      </c>
      <c r="D349" s="574">
        <v>23400</v>
      </c>
    </row>
    <row r="350" spans="1:4" x14ac:dyDescent="0.25">
      <c r="A350" s="2" t="s">
        <v>893</v>
      </c>
      <c r="B350" s="2" t="s">
        <v>357</v>
      </c>
      <c r="C350" s="2" t="s">
        <v>1890</v>
      </c>
      <c r="D350" s="574">
        <v>4750</v>
      </c>
    </row>
    <row r="351" spans="1:4" x14ac:dyDescent="0.25">
      <c r="A351" s="2" t="s">
        <v>894</v>
      </c>
      <c r="B351" s="2" t="s">
        <v>189</v>
      </c>
      <c r="C351" s="2" t="s">
        <v>936</v>
      </c>
      <c r="D351" s="574">
        <v>7900</v>
      </c>
    </row>
    <row r="352" spans="1:4" x14ac:dyDescent="0.25">
      <c r="A352" s="2" t="s">
        <v>894</v>
      </c>
      <c r="B352" s="2" t="s">
        <v>350</v>
      </c>
      <c r="C352" s="2" t="s">
        <v>2325</v>
      </c>
      <c r="D352" s="574">
        <v>53400</v>
      </c>
    </row>
    <row r="353" spans="1:4" x14ac:dyDescent="0.25">
      <c r="A353" s="2" t="s">
        <v>894</v>
      </c>
      <c r="B353" s="2" t="s">
        <v>355</v>
      </c>
      <c r="C353" s="2" t="s">
        <v>2327</v>
      </c>
      <c r="D353" s="574">
        <v>27600</v>
      </c>
    </row>
    <row r="354" spans="1:4" x14ac:dyDescent="0.25">
      <c r="A354" s="2" t="s">
        <v>894</v>
      </c>
      <c r="B354" s="2" t="s">
        <v>352</v>
      </c>
      <c r="C354" s="2" t="s">
        <v>2328</v>
      </c>
      <c r="D354" s="574">
        <v>44950</v>
      </c>
    </row>
    <row r="355" spans="1:4" x14ac:dyDescent="0.25">
      <c r="A355" s="2" t="s">
        <v>894</v>
      </c>
      <c r="B355" s="2" t="s">
        <v>359</v>
      </c>
      <c r="C355" s="2" t="s">
        <v>2331</v>
      </c>
      <c r="D355" s="574">
        <v>1700</v>
      </c>
    </row>
    <row r="356" spans="1:4" x14ac:dyDescent="0.25">
      <c r="A356" s="2" t="s">
        <v>582</v>
      </c>
      <c r="B356" s="2" t="s">
        <v>2019</v>
      </c>
      <c r="C356" s="2" t="s">
        <v>940</v>
      </c>
      <c r="D356" s="574">
        <v>1100</v>
      </c>
    </row>
    <row r="357" spans="1:4" x14ac:dyDescent="0.25">
      <c r="A357" s="2" t="s">
        <v>582</v>
      </c>
      <c r="B357" s="2" t="s">
        <v>2020</v>
      </c>
      <c r="C357" s="2" t="s">
        <v>915</v>
      </c>
      <c r="D357" s="574">
        <v>150</v>
      </c>
    </row>
    <row r="358" spans="1:4" x14ac:dyDescent="0.25">
      <c r="A358" s="2" t="s">
        <v>582</v>
      </c>
      <c r="B358" s="2" t="s">
        <v>120</v>
      </c>
      <c r="C358" s="2" t="s">
        <v>889</v>
      </c>
      <c r="D358" s="574">
        <v>15250</v>
      </c>
    </row>
    <row r="359" spans="1:4" x14ac:dyDescent="0.25">
      <c r="A359" s="2" t="s">
        <v>582</v>
      </c>
      <c r="B359" s="2" t="s">
        <v>951</v>
      </c>
      <c r="C359" s="2" t="s">
        <v>1897</v>
      </c>
      <c r="D359" s="574">
        <v>800</v>
      </c>
    </row>
    <row r="360" spans="1:4" x14ac:dyDescent="0.25">
      <c r="A360" s="2" t="s">
        <v>582</v>
      </c>
      <c r="B360" s="2" t="s">
        <v>97</v>
      </c>
      <c r="C360" s="2" t="s">
        <v>956</v>
      </c>
      <c r="D360" s="574">
        <v>150</v>
      </c>
    </row>
    <row r="361" spans="1:4" x14ac:dyDescent="0.25">
      <c r="A361" s="2" t="s">
        <v>582</v>
      </c>
      <c r="B361" s="2" t="s">
        <v>257</v>
      </c>
      <c r="C361" s="2" t="s">
        <v>904</v>
      </c>
      <c r="D361" s="574">
        <v>200</v>
      </c>
    </row>
    <row r="362" spans="1:4" x14ac:dyDescent="0.25">
      <c r="A362" s="2" t="s">
        <v>582</v>
      </c>
      <c r="B362" s="2" t="s">
        <v>2021</v>
      </c>
      <c r="C362" s="2" t="s">
        <v>956</v>
      </c>
      <c r="D362" s="574">
        <v>150</v>
      </c>
    </row>
    <row r="363" spans="1:4" x14ac:dyDescent="0.25">
      <c r="A363" s="2" t="s">
        <v>582</v>
      </c>
      <c r="B363" s="2" t="s">
        <v>931</v>
      </c>
      <c r="C363" s="2" t="s">
        <v>2022</v>
      </c>
      <c r="D363" s="574">
        <v>550</v>
      </c>
    </row>
    <row r="364" spans="1:4" x14ac:dyDescent="0.25">
      <c r="A364" s="2" t="s">
        <v>582</v>
      </c>
      <c r="B364" s="2" t="s">
        <v>2023</v>
      </c>
      <c r="C364" s="2" t="s">
        <v>2024</v>
      </c>
      <c r="D364" s="574">
        <v>200</v>
      </c>
    </row>
    <row r="365" spans="1:4" x14ac:dyDescent="0.25">
      <c r="A365" s="2" t="s">
        <v>582</v>
      </c>
      <c r="B365" s="2" t="s">
        <v>2025</v>
      </c>
      <c r="C365" s="2" t="s">
        <v>998</v>
      </c>
      <c r="D365" s="574">
        <v>550</v>
      </c>
    </row>
    <row r="366" spans="1:4" x14ac:dyDescent="0.25">
      <c r="A366" s="2" t="s">
        <v>582</v>
      </c>
      <c r="B366" s="2" t="s">
        <v>2026</v>
      </c>
      <c r="C366" s="2" t="s">
        <v>1903</v>
      </c>
      <c r="D366" s="574">
        <v>3900</v>
      </c>
    </row>
    <row r="367" spans="1:4" x14ac:dyDescent="0.25">
      <c r="A367" s="2" t="s">
        <v>582</v>
      </c>
      <c r="B367" s="2" t="s">
        <v>495</v>
      </c>
      <c r="C367" s="2" t="s">
        <v>1889</v>
      </c>
      <c r="D367" s="574">
        <v>9100</v>
      </c>
    </row>
    <row r="368" spans="1:4" x14ac:dyDescent="0.25">
      <c r="A368" s="2" t="s">
        <v>582</v>
      </c>
      <c r="B368" s="2" t="s">
        <v>480</v>
      </c>
      <c r="C368" s="2" t="s">
        <v>1823</v>
      </c>
      <c r="D368" s="574">
        <v>6250</v>
      </c>
    </row>
    <row r="369" spans="1:4" x14ac:dyDescent="0.25">
      <c r="A369" s="2" t="s">
        <v>582</v>
      </c>
      <c r="B369" s="2" t="s">
        <v>2027</v>
      </c>
      <c r="C369" s="2" t="s">
        <v>963</v>
      </c>
      <c r="D369" s="574">
        <v>850</v>
      </c>
    </row>
    <row r="370" spans="1:4" x14ac:dyDescent="0.25">
      <c r="A370" s="2" t="s">
        <v>582</v>
      </c>
      <c r="B370" s="2" t="s">
        <v>2028</v>
      </c>
      <c r="C370" s="2" t="s">
        <v>1906</v>
      </c>
      <c r="D370" s="574">
        <v>1900</v>
      </c>
    </row>
    <row r="371" spans="1:4" x14ac:dyDescent="0.25">
      <c r="A371" s="2" t="s">
        <v>582</v>
      </c>
      <c r="B371" s="2" t="s">
        <v>454</v>
      </c>
      <c r="C371" s="2" t="s">
        <v>1874</v>
      </c>
      <c r="D371" s="574">
        <v>8000</v>
      </c>
    </row>
    <row r="372" spans="1:4" x14ac:dyDescent="0.25">
      <c r="A372" s="2" t="s">
        <v>582</v>
      </c>
      <c r="B372" s="2" t="s">
        <v>924</v>
      </c>
      <c r="C372" s="2" t="s">
        <v>918</v>
      </c>
      <c r="D372" s="574">
        <v>2650</v>
      </c>
    </row>
    <row r="373" spans="1:4" x14ac:dyDescent="0.25">
      <c r="A373" s="2" t="s">
        <v>740</v>
      </c>
      <c r="B373" s="2" t="s">
        <v>1855</v>
      </c>
      <c r="C373" s="2" t="s">
        <v>947</v>
      </c>
      <c r="D373" s="574">
        <v>4200</v>
      </c>
    </row>
    <row r="374" spans="1:4" x14ac:dyDescent="0.25">
      <c r="A374" s="2" t="s">
        <v>740</v>
      </c>
      <c r="B374" s="2" t="s">
        <v>1856</v>
      </c>
      <c r="C374" s="2" t="s">
        <v>940</v>
      </c>
      <c r="D374" s="574">
        <v>1950</v>
      </c>
    </row>
    <row r="375" spans="1:4" x14ac:dyDescent="0.25">
      <c r="A375" s="2" t="s">
        <v>740</v>
      </c>
      <c r="B375" s="2" t="s">
        <v>1857</v>
      </c>
      <c r="C375" s="2" t="s">
        <v>1858</v>
      </c>
      <c r="D375" s="574">
        <v>1100</v>
      </c>
    </row>
    <row r="376" spans="1:4" x14ac:dyDescent="0.25">
      <c r="A376" s="2" t="s">
        <v>740</v>
      </c>
      <c r="B376" s="2" t="s">
        <v>261</v>
      </c>
      <c r="C376" s="2" t="s">
        <v>1859</v>
      </c>
      <c r="D376" s="574">
        <v>100</v>
      </c>
    </row>
    <row r="377" spans="1:4" x14ac:dyDescent="0.25">
      <c r="A377" s="2" t="s">
        <v>740</v>
      </c>
      <c r="B377" s="2" t="s">
        <v>262</v>
      </c>
      <c r="C377" s="2" t="s">
        <v>1860</v>
      </c>
      <c r="D377" s="574">
        <v>100</v>
      </c>
    </row>
    <row r="378" spans="1:4" x14ac:dyDescent="0.25">
      <c r="A378" s="2" t="s">
        <v>740</v>
      </c>
      <c r="B378" s="2" t="s">
        <v>263</v>
      </c>
      <c r="C378" s="2" t="s">
        <v>912</v>
      </c>
      <c r="D378" s="574">
        <v>150</v>
      </c>
    </row>
    <row r="379" spans="1:4" x14ac:dyDescent="0.25">
      <c r="A379" s="2" t="s">
        <v>740</v>
      </c>
      <c r="B379" s="2" t="s">
        <v>267</v>
      </c>
      <c r="C379" s="2" t="s">
        <v>1861</v>
      </c>
      <c r="D379" s="574">
        <v>150</v>
      </c>
    </row>
    <row r="380" spans="1:4" x14ac:dyDescent="0.25">
      <c r="A380" s="2" t="s">
        <v>740</v>
      </c>
      <c r="B380" s="2" t="s">
        <v>251</v>
      </c>
      <c r="C380" s="2" t="s">
        <v>1862</v>
      </c>
      <c r="D380" s="574">
        <v>150</v>
      </c>
    </row>
    <row r="381" spans="1:4" x14ac:dyDescent="0.25">
      <c r="A381" s="2" t="s">
        <v>740</v>
      </c>
      <c r="B381" s="2" t="s">
        <v>1863</v>
      </c>
      <c r="C381" s="2" t="s">
        <v>1864</v>
      </c>
      <c r="D381" s="574">
        <v>150</v>
      </c>
    </row>
    <row r="382" spans="1:4" x14ac:dyDescent="0.25">
      <c r="A382" s="2" t="s">
        <v>740</v>
      </c>
      <c r="B382" s="2" t="s">
        <v>139</v>
      </c>
      <c r="C382" s="2" t="s">
        <v>1865</v>
      </c>
      <c r="D382" s="574">
        <v>100</v>
      </c>
    </row>
    <row r="383" spans="1:4" x14ac:dyDescent="0.25">
      <c r="A383" s="2" t="s">
        <v>740</v>
      </c>
      <c r="B383" s="2" t="s">
        <v>176</v>
      </c>
      <c r="C383" s="2" t="s">
        <v>1866</v>
      </c>
      <c r="D383" s="574">
        <v>600</v>
      </c>
    </row>
    <row r="384" spans="1:4" x14ac:dyDescent="0.25">
      <c r="A384" s="2" t="s">
        <v>740</v>
      </c>
      <c r="B384" s="2" t="s">
        <v>67</v>
      </c>
      <c r="C384" s="2" t="s">
        <v>998</v>
      </c>
      <c r="D384" s="574">
        <v>1050</v>
      </c>
    </row>
    <row r="385" spans="1:4" x14ac:dyDescent="0.25">
      <c r="A385" s="2" t="s">
        <v>740</v>
      </c>
      <c r="B385" s="2" t="s">
        <v>1867</v>
      </c>
      <c r="C385" s="2" t="s">
        <v>998</v>
      </c>
      <c r="D385" s="574">
        <v>300</v>
      </c>
    </row>
    <row r="386" spans="1:4" x14ac:dyDescent="0.25">
      <c r="A386" s="2" t="s">
        <v>740</v>
      </c>
      <c r="B386" s="2" t="s">
        <v>1868</v>
      </c>
      <c r="C386" s="2" t="s">
        <v>1869</v>
      </c>
      <c r="D386" s="574">
        <v>200</v>
      </c>
    </row>
    <row r="387" spans="1:4" x14ac:dyDescent="0.25">
      <c r="A387" s="2" t="s">
        <v>740</v>
      </c>
      <c r="B387" s="2" t="s">
        <v>1870</v>
      </c>
      <c r="C387" s="2" t="s">
        <v>1869</v>
      </c>
      <c r="D387" s="574">
        <v>150</v>
      </c>
    </row>
    <row r="388" spans="1:4" x14ac:dyDescent="0.25">
      <c r="A388" s="2" t="s">
        <v>740</v>
      </c>
      <c r="B388" s="2" t="s">
        <v>129</v>
      </c>
      <c r="C388" s="2" t="s">
        <v>1871</v>
      </c>
      <c r="D388" s="574">
        <v>300</v>
      </c>
    </row>
    <row r="389" spans="1:4" x14ac:dyDescent="0.25">
      <c r="A389" s="2" t="s">
        <v>740</v>
      </c>
      <c r="B389" s="2" t="s">
        <v>1872</v>
      </c>
      <c r="C389" s="2" t="s">
        <v>1776</v>
      </c>
      <c r="D389" s="574">
        <v>400</v>
      </c>
    </row>
    <row r="390" spans="1:4" x14ac:dyDescent="0.25">
      <c r="A390" s="2" t="s">
        <v>740</v>
      </c>
      <c r="B390" s="2" t="s">
        <v>360</v>
      </c>
      <c r="C390" s="2" t="s">
        <v>1873</v>
      </c>
      <c r="D390" s="574">
        <v>4900</v>
      </c>
    </row>
    <row r="391" spans="1:4" x14ac:dyDescent="0.25">
      <c r="A391" s="2" t="s">
        <v>740</v>
      </c>
      <c r="B391" s="2" t="s">
        <v>361</v>
      </c>
      <c r="C391" s="2" t="s">
        <v>1874</v>
      </c>
      <c r="D391" s="574">
        <v>3850</v>
      </c>
    </row>
    <row r="392" spans="1:4" x14ac:dyDescent="0.25">
      <c r="A392" s="2" t="s">
        <v>740</v>
      </c>
      <c r="B392" s="2" t="s">
        <v>362</v>
      </c>
      <c r="C392" s="2" t="s">
        <v>1875</v>
      </c>
      <c r="D392" s="574">
        <v>9400</v>
      </c>
    </row>
    <row r="393" spans="1:4" x14ac:dyDescent="0.25">
      <c r="A393" s="2" t="s">
        <v>740</v>
      </c>
      <c r="B393" s="2" t="s">
        <v>363</v>
      </c>
      <c r="C393" s="2" t="s">
        <v>1876</v>
      </c>
      <c r="D393" s="574">
        <v>4100</v>
      </c>
    </row>
    <row r="394" spans="1:4" x14ac:dyDescent="0.25">
      <c r="A394" s="2" t="s">
        <v>740</v>
      </c>
      <c r="B394" s="2" t="s">
        <v>365</v>
      </c>
      <c r="C394" s="2" t="s">
        <v>1877</v>
      </c>
      <c r="D394" s="574">
        <v>3300</v>
      </c>
    </row>
    <row r="395" spans="1:4" x14ac:dyDescent="0.25">
      <c r="A395" s="2" t="s">
        <v>740</v>
      </c>
      <c r="B395" s="2" t="s">
        <v>364</v>
      </c>
      <c r="C395" s="2" t="s">
        <v>1823</v>
      </c>
      <c r="D395" s="574">
        <v>4800</v>
      </c>
    </row>
    <row r="396" spans="1:4" x14ac:dyDescent="0.25">
      <c r="A396" s="2" t="s">
        <v>3157</v>
      </c>
      <c r="B396" s="2" t="s">
        <v>3158</v>
      </c>
      <c r="C396" s="2" t="s">
        <v>3159</v>
      </c>
      <c r="D396" s="574">
        <v>14300</v>
      </c>
    </row>
    <row r="397" spans="1:4" x14ac:dyDescent="0.25">
      <c r="A397" s="2" t="s">
        <v>895</v>
      </c>
      <c r="B397" s="2" t="s">
        <v>238</v>
      </c>
      <c r="C397" s="2" t="s">
        <v>1825</v>
      </c>
      <c r="D397" s="574">
        <v>150</v>
      </c>
    </row>
    <row r="398" spans="1:4" x14ac:dyDescent="0.25">
      <c r="A398" s="2" t="s">
        <v>895</v>
      </c>
      <c r="B398" s="2" t="s">
        <v>440</v>
      </c>
      <c r="C398" s="2" t="s">
        <v>889</v>
      </c>
      <c r="D398" s="574">
        <v>10150</v>
      </c>
    </row>
    <row r="399" spans="1:4" x14ac:dyDescent="0.25">
      <c r="A399" s="2" t="s">
        <v>895</v>
      </c>
      <c r="B399" s="2" t="s">
        <v>1844</v>
      </c>
      <c r="C399" s="2" t="s">
        <v>1774</v>
      </c>
      <c r="D399" s="574">
        <v>100</v>
      </c>
    </row>
    <row r="400" spans="1:4" x14ac:dyDescent="0.25">
      <c r="A400" s="2" t="s">
        <v>895</v>
      </c>
      <c r="B400" s="2" t="s">
        <v>1845</v>
      </c>
      <c r="C400" s="2" t="s">
        <v>983</v>
      </c>
      <c r="D400" s="574">
        <v>2350</v>
      </c>
    </row>
    <row r="401" spans="1:4" x14ac:dyDescent="0.25">
      <c r="A401" s="2" t="s">
        <v>895</v>
      </c>
      <c r="B401" s="2" t="s">
        <v>1846</v>
      </c>
      <c r="C401" s="2" t="s">
        <v>1847</v>
      </c>
      <c r="D401" s="574">
        <v>600</v>
      </c>
    </row>
    <row r="402" spans="1:4" x14ac:dyDescent="0.25">
      <c r="A402" s="2" t="s">
        <v>895</v>
      </c>
      <c r="B402" s="2" t="s">
        <v>174</v>
      </c>
      <c r="C402" s="2" t="s">
        <v>1848</v>
      </c>
      <c r="D402" s="574">
        <v>400</v>
      </c>
    </row>
    <row r="403" spans="1:4" x14ac:dyDescent="0.25">
      <c r="A403" s="2" t="s">
        <v>895</v>
      </c>
      <c r="B403" s="2" t="s">
        <v>65</v>
      </c>
      <c r="C403" s="2" t="s">
        <v>1831</v>
      </c>
      <c r="D403" s="574">
        <v>1950</v>
      </c>
    </row>
    <row r="404" spans="1:4" x14ac:dyDescent="0.25">
      <c r="A404" s="2" t="s">
        <v>895</v>
      </c>
      <c r="B404" s="2" t="s">
        <v>1849</v>
      </c>
      <c r="C404" s="2" t="s">
        <v>1791</v>
      </c>
      <c r="D404" s="574">
        <v>100</v>
      </c>
    </row>
    <row r="405" spans="1:4" x14ac:dyDescent="0.25">
      <c r="A405" s="2" t="s">
        <v>895</v>
      </c>
      <c r="B405" s="2" t="s">
        <v>1850</v>
      </c>
      <c r="C405" s="2" t="s">
        <v>1851</v>
      </c>
      <c r="D405" s="574">
        <v>100</v>
      </c>
    </row>
    <row r="406" spans="1:4" x14ac:dyDescent="0.25">
      <c r="A406" s="2" t="s">
        <v>895</v>
      </c>
      <c r="B406" s="2" t="s">
        <v>239</v>
      </c>
      <c r="C406" s="2" t="s">
        <v>1852</v>
      </c>
      <c r="D406" s="574">
        <v>200</v>
      </c>
    </row>
    <row r="407" spans="1:4" x14ac:dyDescent="0.25">
      <c r="A407" s="2" t="s">
        <v>895</v>
      </c>
      <c r="B407" s="2" t="s">
        <v>1853</v>
      </c>
      <c r="C407" s="2" t="s">
        <v>1854</v>
      </c>
      <c r="D407" s="574">
        <v>850</v>
      </c>
    </row>
    <row r="408" spans="1:4" x14ac:dyDescent="0.25">
      <c r="A408" s="2" t="s">
        <v>1824</v>
      </c>
      <c r="B408" s="2" t="s">
        <v>236</v>
      </c>
      <c r="C408" s="2" t="s">
        <v>936</v>
      </c>
      <c r="D408" s="574">
        <v>750</v>
      </c>
    </row>
    <row r="409" spans="1:4" x14ac:dyDescent="0.25">
      <c r="A409" s="2" t="s">
        <v>1824</v>
      </c>
      <c r="B409" s="2" t="s">
        <v>237</v>
      </c>
      <c r="C409" s="2" t="s">
        <v>938</v>
      </c>
      <c r="D409" s="574">
        <v>600</v>
      </c>
    </row>
    <row r="410" spans="1:4" x14ac:dyDescent="0.25">
      <c r="A410" s="2" t="s">
        <v>1824</v>
      </c>
      <c r="B410" s="2" t="s">
        <v>238</v>
      </c>
      <c r="C410" s="2" t="s">
        <v>1825</v>
      </c>
      <c r="D410" s="574">
        <v>200</v>
      </c>
    </row>
    <row r="411" spans="1:4" x14ac:dyDescent="0.25">
      <c r="A411" s="2" t="s">
        <v>1824</v>
      </c>
      <c r="B411" s="2" t="s">
        <v>115</v>
      </c>
      <c r="C411" s="2" t="s">
        <v>962</v>
      </c>
      <c r="D411" s="574">
        <v>100</v>
      </c>
    </row>
    <row r="412" spans="1:4" x14ac:dyDescent="0.25">
      <c r="A412" s="2" t="s">
        <v>1824</v>
      </c>
      <c r="B412" s="2" t="s">
        <v>441</v>
      </c>
      <c r="C412" s="2" t="s">
        <v>889</v>
      </c>
      <c r="D412" s="574">
        <v>8200</v>
      </c>
    </row>
    <row r="413" spans="1:4" x14ac:dyDescent="0.25">
      <c r="A413" s="2" t="s">
        <v>1824</v>
      </c>
      <c r="B413" s="2" t="s">
        <v>105</v>
      </c>
      <c r="C413" s="2" t="s">
        <v>1795</v>
      </c>
      <c r="D413" s="574">
        <v>400</v>
      </c>
    </row>
    <row r="414" spans="1:4" x14ac:dyDescent="0.25">
      <c r="A414" s="2" t="s">
        <v>1824</v>
      </c>
      <c r="B414" s="2" t="s">
        <v>1826</v>
      </c>
      <c r="C414" s="2" t="s">
        <v>980</v>
      </c>
      <c r="D414" s="574">
        <v>3100</v>
      </c>
    </row>
    <row r="415" spans="1:4" x14ac:dyDescent="0.25">
      <c r="A415" s="2" t="s">
        <v>1824</v>
      </c>
      <c r="B415" s="2" t="s">
        <v>436</v>
      </c>
      <c r="C415" s="2" t="s">
        <v>913</v>
      </c>
      <c r="D415" s="574">
        <v>4950</v>
      </c>
    </row>
    <row r="416" spans="1:4" x14ac:dyDescent="0.25">
      <c r="A416" s="2" t="s">
        <v>1824</v>
      </c>
      <c r="B416" s="2" t="s">
        <v>1827</v>
      </c>
      <c r="C416" s="2" t="s">
        <v>1828</v>
      </c>
      <c r="D416" s="574">
        <v>200</v>
      </c>
    </row>
    <row r="417" spans="1:4" x14ac:dyDescent="0.25">
      <c r="A417" s="2" t="s">
        <v>1824</v>
      </c>
      <c r="B417" s="2" t="s">
        <v>164</v>
      </c>
      <c r="C417" s="2" t="s">
        <v>947</v>
      </c>
      <c r="D417" s="574">
        <v>900</v>
      </c>
    </row>
    <row r="418" spans="1:4" x14ac:dyDescent="0.25">
      <c r="A418" s="2" t="s">
        <v>1824</v>
      </c>
      <c r="B418" s="2" t="s">
        <v>167</v>
      </c>
      <c r="C418" s="2" t="s">
        <v>916</v>
      </c>
      <c r="D418" s="574">
        <v>500</v>
      </c>
    </row>
    <row r="419" spans="1:4" x14ac:dyDescent="0.25">
      <c r="A419" s="2" t="s">
        <v>1824</v>
      </c>
      <c r="B419" s="2" t="s">
        <v>250</v>
      </c>
      <c r="C419" s="2" t="s">
        <v>1829</v>
      </c>
      <c r="D419" s="574">
        <v>300</v>
      </c>
    </row>
    <row r="420" spans="1:4" x14ac:dyDescent="0.25">
      <c r="A420" s="2" t="s">
        <v>1824</v>
      </c>
      <c r="B420" s="2" t="s">
        <v>1830</v>
      </c>
      <c r="C420" s="2" t="s">
        <v>1831</v>
      </c>
      <c r="D420" s="574">
        <v>3450</v>
      </c>
    </row>
    <row r="421" spans="1:4" x14ac:dyDescent="0.25">
      <c r="A421" s="2" t="s">
        <v>1824</v>
      </c>
      <c r="B421" s="2" t="s">
        <v>165</v>
      </c>
      <c r="C421" s="2" t="s">
        <v>1832</v>
      </c>
      <c r="D421" s="574">
        <v>300</v>
      </c>
    </row>
    <row r="422" spans="1:4" x14ac:dyDescent="0.25">
      <c r="A422" s="2" t="s">
        <v>1824</v>
      </c>
      <c r="B422" s="2" t="s">
        <v>168</v>
      </c>
      <c r="C422" s="2" t="s">
        <v>1833</v>
      </c>
      <c r="D422" s="574">
        <v>600</v>
      </c>
    </row>
    <row r="423" spans="1:4" x14ac:dyDescent="0.25">
      <c r="A423" s="2" t="s">
        <v>1824</v>
      </c>
      <c r="B423" s="2" t="s">
        <v>1834</v>
      </c>
      <c r="C423" s="2" t="s">
        <v>1835</v>
      </c>
      <c r="D423" s="574">
        <v>200</v>
      </c>
    </row>
    <row r="424" spans="1:4" x14ac:dyDescent="0.25">
      <c r="A424" s="2" t="s">
        <v>1824</v>
      </c>
      <c r="B424" s="2" t="s">
        <v>166</v>
      </c>
      <c r="C424" s="2" t="s">
        <v>1836</v>
      </c>
      <c r="D424" s="574">
        <v>400</v>
      </c>
    </row>
    <row r="425" spans="1:4" x14ac:dyDescent="0.25">
      <c r="A425" s="2" t="s">
        <v>1824</v>
      </c>
      <c r="B425" s="2" t="s">
        <v>1837</v>
      </c>
      <c r="C425" s="2" t="s">
        <v>1838</v>
      </c>
      <c r="D425" s="574">
        <v>200</v>
      </c>
    </row>
    <row r="426" spans="1:4" x14ac:dyDescent="0.25">
      <c r="A426" s="2" t="s">
        <v>1824</v>
      </c>
      <c r="B426" s="2" t="s">
        <v>55</v>
      </c>
      <c r="C426" s="2" t="s">
        <v>1839</v>
      </c>
      <c r="D426" s="574">
        <v>300</v>
      </c>
    </row>
    <row r="427" spans="1:4" x14ac:dyDescent="0.25">
      <c r="A427" s="2" t="s">
        <v>1824</v>
      </c>
      <c r="B427" s="2" t="s">
        <v>366</v>
      </c>
      <c r="C427" s="2" t="s">
        <v>1840</v>
      </c>
      <c r="D427" s="574">
        <v>1000</v>
      </c>
    </row>
    <row r="428" spans="1:4" x14ac:dyDescent="0.25">
      <c r="A428" s="2" t="s">
        <v>1824</v>
      </c>
      <c r="B428" s="2" t="s">
        <v>367</v>
      </c>
      <c r="C428" s="2" t="s">
        <v>1841</v>
      </c>
      <c r="D428" s="574">
        <v>1300</v>
      </c>
    </row>
    <row r="429" spans="1:4" x14ac:dyDescent="0.25">
      <c r="A429" s="2" t="s">
        <v>1824</v>
      </c>
      <c r="B429" s="2" t="s">
        <v>369</v>
      </c>
      <c r="C429" s="2" t="s">
        <v>1842</v>
      </c>
      <c r="D429" s="574">
        <v>1050</v>
      </c>
    </row>
    <row r="430" spans="1:4" x14ac:dyDescent="0.25">
      <c r="A430" s="2" t="s">
        <v>1824</v>
      </c>
      <c r="B430" s="2" t="s">
        <v>370</v>
      </c>
      <c r="C430" s="2" t="s">
        <v>1843</v>
      </c>
      <c r="D430" s="574">
        <v>3300</v>
      </c>
    </row>
    <row r="431" spans="1:4" x14ac:dyDescent="0.25">
      <c r="A431" s="2" t="s">
        <v>1788</v>
      </c>
      <c r="B431" s="2" t="s">
        <v>253</v>
      </c>
      <c r="C431" s="2" t="s">
        <v>936</v>
      </c>
      <c r="D431" s="574">
        <v>1200</v>
      </c>
    </row>
    <row r="432" spans="1:4" x14ac:dyDescent="0.25">
      <c r="A432" s="2" t="s">
        <v>1788</v>
      </c>
      <c r="B432" s="2" t="s">
        <v>246</v>
      </c>
      <c r="C432" s="2" t="s">
        <v>1789</v>
      </c>
      <c r="D432" s="574">
        <v>1150</v>
      </c>
    </row>
    <row r="433" spans="1:4" x14ac:dyDescent="0.25">
      <c r="A433" s="2" t="s">
        <v>1788</v>
      </c>
      <c r="B433" s="2" t="s">
        <v>252</v>
      </c>
      <c r="C433" s="2" t="s">
        <v>947</v>
      </c>
      <c r="D433" s="574">
        <v>850</v>
      </c>
    </row>
    <row r="434" spans="1:4" x14ac:dyDescent="0.25">
      <c r="A434" s="2" t="s">
        <v>1788</v>
      </c>
      <c r="B434" s="2" t="s">
        <v>256</v>
      </c>
      <c r="C434" s="2" t="s">
        <v>1790</v>
      </c>
      <c r="D434" s="574">
        <v>100</v>
      </c>
    </row>
    <row r="435" spans="1:4" x14ac:dyDescent="0.25">
      <c r="A435" s="2" t="s">
        <v>1788</v>
      </c>
      <c r="B435" s="2" t="s">
        <v>248</v>
      </c>
      <c r="C435" s="2" t="s">
        <v>1791</v>
      </c>
      <c r="D435" s="574">
        <v>200</v>
      </c>
    </row>
    <row r="436" spans="1:4" x14ac:dyDescent="0.25">
      <c r="A436" s="2" t="s">
        <v>1788</v>
      </c>
      <c r="B436" s="2" t="s">
        <v>1793</v>
      </c>
      <c r="C436" s="2" t="s">
        <v>1794</v>
      </c>
      <c r="D436" s="574">
        <v>550</v>
      </c>
    </row>
    <row r="437" spans="1:4" x14ac:dyDescent="0.25">
      <c r="A437" s="2" t="s">
        <v>1788</v>
      </c>
      <c r="B437" s="2" t="s">
        <v>426</v>
      </c>
      <c r="C437" s="2" t="s">
        <v>999</v>
      </c>
      <c r="D437" s="574">
        <v>800</v>
      </c>
    </row>
    <row r="438" spans="1:4" x14ac:dyDescent="0.25">
      <c r="A438" s="2" t="s">
        <v>1788</v>
      </c>
      <c r="B438" s="2" t="s">
        <v>439</v>
      </c>
      <c r="C438" s="2" t="s">
        <v>913</v>
      </c>
      <c r="D438" s="574">
        <v>5100</v>
      </c>
    </row>
    <row r="439" spans="1:4" x14ac:dyDescent="0.25">
      <c r="A439" s="2" t="s">
        <v>1788</v>
      </c>
      <c r="B439" s="2" t="s">
        <v>431</v>
      </c>
      <c r="C439" s="2" t="s">
        <v>889</v>
      </c>
      <c r="D439" s="574">
        <v>8200</v>
      </c>
    </row>
    <row r="440" spans="1:4" x14ac:dyDescent="0.25">
      <c r="A440" s="2" t="s">
        <v>1788</v>
      </c>
      <c r="B440" s="2" t="s">
        <v>127</v>
      </c>
      <c r="C440" s="2" t="s">
        <v>911</v>
      </c>
      <c r="D440" s="574">
        <v>300</v>
      </c>
    </row>
    <row r="441" spans="1:4" x14ac:dyDescent="0.25">
      <c r="A441" s="2" t="s">
        <v>1788</v>
      </c>
      <c r="B441" s="2" t="s">
        <v>104</v>
      </c>
      <c r="C441" s="2" t="s">
        <v>1795</v>
      </c>
      <c r="D441" s="574">
        <v>200</v>
      </c>
    </row>
    <row r="442" spans="1:4" x14ac:dyDescent="0.25">
      <c r="A442" s="2" t="s">
        <v>1788</v>
      </c>
      <c r="B442" s="2" t="s">
        <v>372</v>
      </c>
      <c r="C442" s="2" t="s">
        <v>1782</v>
      </c>
      <c r="D442" s="574">
        <v>2300</v>
      </c>
    </row>
    <row r="443" spans="1:4" x14ac:dyDescent="0.25">
      <c r="A443" s="2" t="s">
        <v>1788</v>
      </c>
      <c r="B443" s="2" t="s">
        <v>1796</v>
      </c>
      <c r="C443" s="2" t="s">
        <v>1797</v>
      </c>
      <c r="D443" s="574">
        <v>2100</v>
      </c>
    </row>
    <row r="444" spans="1:4" x14ac:dyDescent="0.25">
      <c r="A444" s="2" t="s">
        <v>1798</v>
      </c>
      <c r="B444" s="2" t="s">
        <v>210</v>
      </c>
      <c r="C444" s="2" t="s">
        <v>1799</v>
      </c>
      <c r="D444" s="574">
        <v>200</v>
      </c>
    </row>
    <row r="445" spans="1:4" x14ac:dyDescent="0.25">
      <c r="A445" s="2" t="s">
        <v>1798</v>
      </c>
      <c r="B445" s="2" t="s">
        <v>212</v>
      </c>
      <c r="C445" s="2" t="s">
        <v>1800</v>
      </c>
      <c r="D445" s="574">
        <v>150</v>
      </c>
    </row>
    <row r="446" spans="1:4" x14ac:dyDescent="0.25">
      <c r="A446" s="2" t="s">
        <v>1798</v>
      </c>
      <c r="B446" s="2" t="s">
        <v>1801</v>
      </c>
      <c r="C446" s="2" t="s">
        <v>1802</v>
      </c>
      <c r="D446" s="574">
        <v>100</v>
      </c>
    </row>
    <row r="447" spans="1:4" x14ac:dyDescent="0.25">
      <c r="A447" s="2" t="s">
        <v>1798</v>
      </c>
      <c r="B447" s="2" t="s">
        <v>106</v>
      </c>
      <c r="C447" s="2" t="s">
        <v>1795</v>
      </c>
      <c r="D447" s="574">
        <v>250</v>
      </c>
    </row>
    <row r="448" spans="1:4" x14ac:dyDescent="0.25">
      <c r="A448" s="2" t="s">
        <v>1761</v>
      </c>
      <c r="B448" s="2" t="s">
        <v>1762</v>
      </c>
      <c r="C448" s="2" t="s">
        <v>947</v>
      </c>
      <c r="D448" s="574">
        <v>1150</v>
      </c>
    </row>
    <row r="449" spans="1:4" x14ac:dyDescent="0.25">
      <c r="A449" s="2" t="s">
        <v>1761</v>
      </c>
      <c r="B449" s="2" t="s">
        <v>247</v>
      </c>
      <c r="C449" s="2" t="s">
        <v>968</v>
      </c>
      <c r="D449" s="574">
        <v>100</v>
      </c>
    </row>
    <row r="450" spans="1:4" x14ac:dyDescent="0.25">
      <c r="A450" s="2" t="s">
        <v>1761</v>
      </c>
      <c r="B450" s="2" t="s">
        <v>249</v>
      </c>
      <c r="C450" s="2" t="s">
        <v>1763</v>
      </c>
      <c r="D450" s="574">
        <v>250</v>
      </c>
    </row>
    <row r="451" spans="1:4" x14ac:dyDescent="0.25">
      <c r="A451" s="2" t="s">
        <v>1761</v>
      </c>
      <c r="B451" s="2" t="s">
        <v>178</v>
      </c>
      <c r="C451" s="2" t="s">
        <v>1764</v>
      </c>
      <c r="D451" s="574">
        <v>450</v>
      </c>
    </row>
    <row r="452" spans="1:4" x14ac:dyDescent="0.25">
      <c r="A452" s="2" t="s">
        <v>1761</v>
      </c>
      <c r="B452" s="2" t="s">
        <v>1765</v>
      </c>
      <c r="C452" s="2" t="s">
        <v>1766</v>
      </c>
      <c r="D452" s="574">
        <v>450</v>
      </c>
    </row>
    <row r="453" spans="1:4" x14ac:dyDescent="0.25">
      <c r="A453" s="30" t="s">
        <v>1761</v>
      </c>
      <c r="B453" s="30" t="s">
        <v>179</v>
      </c>
      <c r="C453" s="30" t="s">
        <v>1766</v>
      </c>
      <c r="D453" s="575">
        <v>300</v>
      </c>
    </row>
    <row r="454" spans="1:4" x14ac:dyDescent="0.25">
      <c r="A454" s="2" t="s">
        <v>1761</v>
      </c>
      <c r="B454" s="2" t="s">
        <v>180</v>
      </c>
      <c r="C454" s="2" t="s">
        <v>1767</v>
      </c>
      <c r="D454" s="574">
        <v>250</v>
      </c>
    </row>
    <row r="455" spans="1:4" x14ac:dyDescent="0.25">
      <c r="A455" s="2" t="s">
        <v>1761</v>
      </c>
      <c r="B455" s="2" t="s">
        <v>206</v>
      </c>
      <c r="C455" s="2" t="s">
        <v>1768</v>
      </c>
      <c r="D455" s="574">
        <v>450</v>
      </c>
    </row>
    <row r="456" spans="1:4" x14ac:dyDescent="0.25">
      <c r="A456" s="2" t="s">
        <v>1761</v>
      </c>
      <c r="B456" s="2" t="s">
        <v>177</v>
      </c>
      <c r="C456" s="2" t="s">
        <v>1769</v>
      </c>
      <c r="D456" s="574">
        <v>700</v>
      </c>
    </row>
    <row r="457" spans="1:4" x14ac:dyDescent="0.25">
      <c r="A457" s="2" t="s">
        <v>1761</v>
      </c>
      <c r="B457" s="2" t="s">
        <v>1770</v>
      </c>
      <c r="C457" s="2" t="s">
        <v>1771</v>
      </c>
      <c r="D457" s="574">
        <v>4200</v>
      </c>
    </row>
    <row r="458" spans="1:4" x14ac:dyDescent="0.25">
      <c r="A458" s="2" t="s">
        <v>1761</v>
      </c>
      <c r="B458" s="2" t="s">
        <v>211</v>
      </c>
      <c r="C458" s="2" t="s">
        <v>1772</v>
      </c>
      <c r="D458" s="574">
        <v>750</v>
      </c>
    </row>
    <row r="459" spans="1:4" x14ac:dyDescent="0.25">
      <c r="A459" s="2" t="s">
        <v>1761</v>
      </c>
      <c r="B459" s="2" t="s">
        <v>75</v>
      </c>
      <c r="C459" s="2" t="s">
        <v>998</v>
      </c>
      <c r="D459" s="574">
        <v>400</v>
      </c>
    </row>
    <row r="460" spans="1:4" x14ac:dyDescent="0.25">
      <c r="A460" s="2" t="s">
        <v>1761</v>
      </c>
      <c r="B460" s="2" t="s">
        <v>437</v>
      </c>
      <c r="C460" s="2" t="s">
        <v>913</v>
      </c>
      <c r="D460" s="574">
        <v>6550</v>
      </c>
    </row>
    <row r="461" spans="1:4" x14ac:dyDescent="0.25">
      <c r="A461" s="2" t="s">
        <v>1761</v>
      </c>
      <c r="B461" s="2" t="s">
        <v>509</v>
      </c>
      <c r="C461" s="2" t="s">
        <v>980</v>
      </c>
      <c r="D461" s="574">
        <v>2400</v>
      </c>
    </row>
    <row r="462" spans="1:4" x14ac:dyDescent="0.25">
      <c r="A462" s="2" t="s">
        <v>1761</v>
      </c>
      <c r="B462" s="2" t="s">
        <v>433</v>
      </c>
      <c r="C462" s="2" t="s">
        <v>889</v>
      </c>
      <c r="D462" s="574">
        <v>9300</v>
      </c>
    </row>
    <row r="463" spans="1:4" x14ac:dyDescent="0.25">
      <c r="A463" s="2" t="s">
        <v>1761</v>
      </c>
      <c r="B463" s="2" t="s">
        <v>1773</v>
      </c>
      <c r="C463" s="2" t="s">
        <v>1774</v>
      </c>
      <c r="D463" s="574">
        <v>100</v>
      </c>
    </row>
    <row r="464" spans="1:4" x14ac:dyDescent="0.25">
      <c r="A464" s="2" t="s">
        <v>1761</v>
      </c>
      <c r="B464" s="2" t="s">
        <v>1775</v>
      </c>
      <c r="C464" s="2" t="s">
        <v>1776</v>
      </c>
      <c r="D464" s="574">
        <v>500</v>
      </c>
    </row>
    <row r="465" spans="1:4" x14ac:dyDescent="0.25">
      <c r="A465" s="2" t="s">
        <v>1761</v>
      </c>
      <c r="B465" s="2" t="s">
        <v>117</v>
      </c>
      <c r="C465" s="2" t="s">
        <v>1777</v>
      </c>
      <c r="D465" s="574">
        <v>300</v>
      </c>
    </row>
    <row r="466" spans="1:4" x14ac:dyDescent="0.25">
      <c r="A466" s="2" t="s">
        <v>1761</v>
      </c>
      <c r="B466" s="2" t="s">
        <v>1778</v>
      </c>
      <c r="C466" s="2" t="s">
        <v>1779</v>
      </c>
      <c r="D466" s="574">
        <v>1600</v>
      </c>
    </row>
    <row r="467" spans="1:4" x14ac:dyDescent="0.25">
      <c r="A467" s="2" t="s">
        <v>1761</v>
      </c>
      <c r="B467" s="2" t="s">
        <v>371</v>
      </c>
      <c r="C467" s="2" t="s">
        <v>1780</v>
      </c>
      <c r="D467" s="574">
        <v>1650</v>
      </c>
    </row>
    <row r="468" spans="1:4" x14ac:dyDescent="0.25">
      <c r="A468" s="2" t="s">
        <v>1761</v>
      </c>
      <c r="B468" s="2" t="s">
        <v>1781</v>
      </c>
      <c r="C468" s="2" t="s">
        <v>1782</v>
      </c>
      <c r="D468" s="574">
        <v>4150</v>
      </c>
    </row>
    <row r="469" spans="1:4" x14ac:dyDescent="0.25">
      <c r="A469" s="2" t="s">
        <v>1761</v>
      </c>
      <c r="B469" s="2" t="s">
        <v>374</v>
      </c>
      <c r="C469" s="2" t="s">
        <v>1783</v>
      </c>
      <c r="D469" s="574">
        <v>3400</v>
      </c>
    </row>
    <row r="470" spans="1:4" x14ac:dyDescent="0.25">
      <c r="A470" s="2" t="s">
        <v>1761</v>
      </c>
      <c r="B470" s="2" t="s">
        <v>368</v>
      </c>
      <c r="C470" s="2" t="s">
        <v>987</v>
      </c>
      <c r="D470" s="574">
        <v>400</v>
      </c>
    </row>
    <row r="471" spans="1:4" x14ac:dyDescent="0.25">
      <c r="A471" s="2" t="s">
        <v>1761</v>
      </c>
      <c r="B471" s="2" t="s">
        <v>1784</v>
      </c>
      <c r="C471" s="2" t="s">
        <v>1785</v>
      </c>
      <c r="D471" s="574">
        <v>900</v>
      </c>
    </row>
    <row r="472" spans="1:4" x14ac:dyDescent="0.25">
      <c r="A472" s="2" t="s">
        <v>1761</v>
      </c>
      <c r="B472" s="2" t="s">
        <v>373</v>
      </c>
      <c r="C472" s="2" t="s">
        <v>1782</v>
      </c>
      <c r="D472" s="574">
        <v>2850</v>
      </c>
    </row>
    <row r="473" spans="1:4" x14ac:dyDescent="0.25">
      <c r="A473" s="2" t="s">
        <v>1761</v>
      </c>
      <c r="B473" s="2" t="s">
        <v>1786</v>
      </c>
      <c r="C473" s="2" t="s">
        <v>1787</v>
      </c>
      <c r="D473" s="574">
        <v>1000</v>
      </c>
    </row>
    <row r="474" spans="1:4" x14ac:dyDescent="0.25">
      <c r="A474" s="2" t="s">
        <v>1812</v>
      </c>
      <c r="B474" s="2" t="s">
        <v>1814</v>
      </c>
      <c r="C474" s="2" t="s">
        <v>1815</v>
      </c>
      <c r="D474" s="574">
        <v>600</v>
      </c>
    </row>
    <row r="475" spans="1:4" x14ac:dyDescent="0.25">
      <c r="A475" s="2" t="s">
        <v>1812</v>
      </c>
      <c r="B475" s="2" t="s">
        <v>1816</v>
      </c>
      <c r="C475" s="2" t="s">
        <v>889</v>
      </c>
      <c r="D475" s="574">
        <v>11500</v>
      </c>
    </row>
    <row r="476" spans="1:4" x14ac:dyDescent="0.25">
      <c r="A476" s="2" t="s">
        <v>3160</v>
      </c>
      <c r="B476" s="2" t="s">
        <v>3161</v>
      </c>
      <c r="C476" s="2" t="s">
        <v>3149</v>
      </c>
      <c r="D476" s="574">
        <v>11500</v>
      </c>
    </row>
    <row r="477" spans="1:4" x14ac:dyDescent="0.25">
      <c r="A477" s="2" t="s">
        <v>1811</v>
      </c>
      <c r="B477" s="2" t="s">
        <v>510</v>
      </c>
      <c r="C477" s="2" t="s">
        <v>980</v>
      </c>
      <c r="D477" s="574">
        <v>7300</v>
      </c>
    </row>
    <row r="478" spans="1:4" x14ac:dyDescent="0.25">
      <c r="A478" s="2" t="s">
        <v>1811</v>
      </c>
      <c r="B478" s="2" t="s">
        <v>434</v>
      </c>
      <c r="C478" s="2" t="s">
        <v>889</v>
      </c>
      <c r="D478" s="574">
        <v>11800</v>
      </c>
    </row>
    <row r="479" spans="1:4" x14ac:dyDescent="0.25">
      <c r="A479" s="2" t="s">
        <v>1803</v>
      </c>
      <c r="B479" s="2" t="s">
        <v>438</v>
      </c>
      <c r="C479" s="2" t="s">
        <v>913</v>
      </c>
      <c r="D479" s="574">
        <v>8900</v>
      </c>
    </row>
    <row r="480" spans="1:4" x14ac:dyDescent="0.25">
      <c r="A480" s="2" t="s">
        <v>1803</v>
      </c>
      <c r="B480" s="2" t="s">
        <v>511</v>
      </c>
      <c r="C480" s="2" t="s">
        <v>980</v>
      </c>
      <c r="D480" s="574">
        <v>8300</v>
      </c>
    </row>
    <row r="481" spans="1:4" x14ac:dyDescent="0.25">
      <c r="A481" s="2" t="s">
        <v>1803</v>
      </c>
      <c r="B481" s="2" t="s">
        <v>435</v>
      </c>
      <c r="C481" s="2" t="s">
        <v>889</v>
      </c>
      <c r="D481" s="574">
        <v>13200</v>
      </c>
    </row>
    <row r="482" spans="1:4" x14ac:dyDescent="0.25">
      <c r="A482" s="2" t="s">
        <v>1803</v>
      </c>
      <c r="B482" s="2" t="s">
        <v>1804</v>
      </c>
      <c r="C482" s="2" t="s">
        <v>1774</v>
      </c>
      <c r="D482" s="574">
        <v>100</v>
      </c>
    </row>
    <row r="483" spans="1:4" x14ac:dyDescent="0.25">
      <c r="A483" s="2" t="s">
        <v>1803</v>
      </c>
      <c r="B483" s="2" t="s">
        <v>191</v>
      </c>
      <c r="C483" s="2" t="s">
        <v>1805</v>
      </c>
      <c r="D483" s="574">
        <v>450</v>
      </c>
    </row>
    <row r="484" spans="1:4" x14ac:dyDescent="0.25">
      <c r="A484" s="2" t="s">
        <v>1803</v>
      </c>
      <c r="B484" s="2" t="s">
        <v>1806</v>
      </c>
      <c r="C484" s="2" t="s">
        <v>1807</v>
      </c>
      <c r="D484" s="574">
        <v>450</v>
      </c>
    </row>
    <row r="485" spans="1:4" x14ac:dyDescent="0.25">
      <c r="A485" s="2" t="s">
        <v>1803</v>
      </c>
      <c r="B485" s="2" t="s">
        <v>1808</v>
      </c>
      <c r="C485" s="2" t="s">
        <v>1809</v>
      </c>
      <c r="D485" s="574">
        <v>150</v>
      </c>
    </row>
    <row r="486" spans="1:4" x14ac:dyDescent="0.25">
      <c r="A486" s="2" t="s">
        <v>1803</v>
      </c>
      <c r="B486" s="2" t="s">
        <v>432</v>
      </c>
      <c r="C486" s="2" t="s">
        <v>1810</v>
      </c>
      <c r="D486" s="574">
        <v>1350</v>
      </c>
    </row>
    <row r="487" spans="1:4" x14ac:dyDescent="0.25">
      <c r="A487" s="2" t="s">
        <v>745</v>
      </c>
      <c r="B487" s="2" t="s">
        <v>3162</v>
      </c>
      <c r="C487" s="2" t="s">
        <v>3163</v>
      </c>
      <c r="D487" s="574">
        <v>5650</v>
      </c>
    </row>
    <row r="488" spans="1:4" x14ac:dyDescent="0.25">
      <c r="A488" s="2" t="s">
        <v>745</v>
      </c>
      <c r="B488" s="2" t="s">
        <v>3164</v>
      </c>
      <c r="C488" s="2" t="s">
        <v>3165</v>
      </c>
      <c r="D488" s="574">
        <v>18750</v>
      </c>
    </row>
    <row r="489" spans="1:4" x14ac:dyDescent="0.25">
      <c r="A489" s="2" t="s">
        <v>908</v>
      </c>
      <c r="B489" s="2" t="s">
        <v>1878</v>
      </c>
      <c r="C489" s="2" t="s">
        <v>947</v>
      </c>
      <c r="D489" s="574">
        <v>5000</v>
      </c>
    </row>
    <row r="490" spans="1:4" x14ac:dyDescent="0.25">
      <c r="A490" s="2" t="s">
        <v>908</v>
      </c>
      <c r="B490" s="2" t="s">
        <v>61</v>
      </c>
      <c r="C490" s="2" t="s">
        <v>970</v>
      </c>
      <c r="D490" s="574">
        <v>450</v>
      </c>
    </row>
    <row r="491" spans="1:4" x14ac:dyDescent="0.25">
      <c r="A491" s="2" t="s">
        <v>908</v>
      </c>
      <c r="B491" s="2" t="s">
        <v>62</v>
      </c>
      <c r="C491" s="2" t="s">
        <v>1879</v>
      </c>
      <c r="D491" s="574">
        <v>300</v>
      </c>
    </row>
    <row r="492" spans="1:4" x14ac:dyDescent="0.25">
      <c r="A492" s="2" t="s">
        <v>908</v>
      </c>
      <c r="B492" s="2" t="s">
        <v>175</v>
      </c>
      <c r="C492" s="2" t="s">
        <v>1813</v>
      </c>
      <c r="D492" s="574">
        <v>250</v>
      </c>
    </row>
    <row r="493" spans="1:4" x14ac:dyDescent="0.25">
      <c r="A493" s="2" t="s">
        <v>908</v>
      </c>
      <c r="B493" s="2" t="s">
        <v>241</v>
      </c>
      <c r="C493" s="2" t="s">
        <v>904</v>
      </c>
      <c r="D493" s="574">
        <v>200</v>
      </c>
    </row>
    <row r="494" spans="1:4" x14ac:dyDescent="0.25">
      <c r="A494" s="2" t="s">
        <v>908</v>
      </c>
      <c r="B494" s="2" t="s">
        <v>112</v>
      </c>
      <c r="C494" s="2" t="s">
        <v>1880</v>
      </c>
      <c r="D494" s="574">
        <v>400</v>
      </c>
    </row>
    <row r="495" spans="1:4" x14ac:dyDescent="0.25">
      <c r="A495" s="2" t="s">
        <v>908</v>
      </c>
      <c r="B495" s="2" t="s">
        <v>102</v>
      </c>
      <c r="C495" s="2" t="s">
        <v>956</v>
      </c>
      <c r="D495" s="574">
        <v>250</v>
      </c>
    </row>
    <row r="496" spans="1:4" x14ac:dyDescent="0.25">
      <c r="A496" s="2" t="s">
        <v>908</v>
      </c>
      <c r="B496" s="2" t="s">
        <v>1881</v>
      </c>
      <c r="C496" s="2" t="s">
        <v>998</v>
      </c>
      <c r="D496" s="574">
        <v>200</v>
      </c>
    </row>
    <row r="497" spans="1:4" x14ac:dyDescent="0.25">
      <c r="A497" s="2" t="s">
        <v>908</v>
      </c>
      <c r="B497" s="2" t="s">
        <v>171</v>
      </c>
      <c r="C497" s="2" t="s">
        <v>1813</v>
      </c>
      <c r="D497" s="574">
        <v>1100</v>
      </c>
    </row>
    <row r="498" spans="1:4" x14ac:dyDescent="0.25">
      <c r="A498" s="2" t="s">
        <v>908</v>
      </c>
      <c r="B498" s="2" t="s">
        <v>1882</v>
      </c>
      <c r="C498" s="2" t="s">
        <v>1883</v>
      </c>
      <c r="D498" s="574">
        <v>100</v>
      </c>
    </row>
    <row r="499" spans="1:4" x14ac:dyDescent="0.25">
      <c r="A499" s="2" t="s">
        <v>908</v>
      </c>
      <c r="B499" s="2" t="s">
        <v>378</v>
      </c>
      <c r="C499" s="2" t="s">
        <v>1884</v>
      </c>
      <c r="D499" s="574">
        <v>4350</v>
      </c>
    </row>
    <row r="500" spans="1:4" x14ac:dyDescent="0.25">
      <c r="A500" s="2" t="s">
        <v>908</v>
      </c>
      <c r="B500" s="2" t="s">
        <v>375</v>
      </c>
      <c r="C500" s="2" t="s">
        <v>910</v>
      </c>
      <c r="D500" s="574">
        <v>7800</v>
      </c>
    </row>
    <row r="501" spans="1:4" x14ac:dyDescent="0.25">
      <c r="A501" s="2" t="s">
        <v>908</v>
      </c>
      <c r="B501" s="2" t="s">
        <v>1885</v>
      </c>
      <c r="C501" s="2" t="s">
        <v>1886</v>
      </c>
      <c r="D501" s="574">
        <v>18450</v>
      </c>
    </row>
    <row r="502" spans="1:4" x14ac:dyDescent="0.25">
      <c r="A502" s="2" t="s">
        <v>908</v>
      </c>
      <c r="B502" s="2" t="s">
        <v>381</v>
      </c>
      <c r="C502" s="2" t="s">
        <v>918</v>
      </c>
      <c r="D502" s="574">
        <v>8550</v>
      </c>
    </row>
    <row r="503" spans="1:4" x14ac:dyDescent="0.25">
      <c r="A503" s="2" t="s">
        <v>908</v>
      </c>
      <c r="B503" s="2" t="s">
        <v>382</v>
      </c>
      <c r="C503" s="2" t="s">
        <v>1887</v>
      </c>
      <c r="D503" s="574">
        <v>1150</v>
      </c>
    </row>
    <row r="504" spans="1:4" x14ac:dyDescent="0.25">
      <c r="A504" s="2" t="s">
        <v>908</v>
      </c>
      <c r="B504" s="2" t="s">
        <v>3166</v>
      </c>
      <c r="C504" s="2" t="s">
        <v>3167</v>
      </c>
      <c r="D504" s="574">
        <v>20400</v>
      </c>
    </row>
    <row r="505" spans="1:4" x14ac:dyDescent="0.25">
      <c r="A505" s="2" t="s">
        <v>744</v>
      </c>
      <c r="B505" s="2" t="s">
        <v>3168</v>
      </c>
      <c r="C505" s="2" t="s">
        <v>3169</v>
      </c>
      <c r="D505" s="574">
        <v>5650</v>
      </c>
    </row>
    <row r="506" spans="1:4" x14ac:dyDescent="0.25">
      <c r="A506" s="2" t="s">
        <v>905</v>
      </c>
      <c r="B506" s="2" t="s">
        <v>376</v>
      </c>
      <c r="C506" s="2" t="s">
        <v>910</v>
      </c>
      <c r="D506" s="574">
        <v>11300</v>
      </c>
    </row>
    <row r="507" spans="1:4" x14ac:dyDescent="0.25">
      <c r="A507" s="2" t="s">
        <v>905</v>
      </c>
      <c r="B507" s="2" t="s">
        <v>379</v>
      </c>
      <c r="C507" s="2" t="s">
        <v>1884</v>
      </c>
      <c r="D507" s="574">
        <v>4100</v>
      </c>
    </row>
    <row r="508" spans="1:4" x14ac:dyDescent="0.25">
      <c r="A508" s="2" t="s">
        <v>909</v>
      </c>
      <c r="B508" s="2" t="s">
        <v>1888</v>
      </c>
      <c r="C508" s="2" t="s">
        <v>1889</v>
      </c>
      <c r="D508" s="574">
        <v>17850</v>
      </c>
    </row>
    <row r="509" spans="1:4" x14ac:dyDescent="0.25">
      <c r="A509" s="2" t="s">
        <v>909</v>
      </c>
      <c r="B509" s="2" t="s">
        <v>380</v>
      </c>
      <c r="C509" s="2" t="s">
        <v>1890</v>
      </c>
      <c r="D509" s="574">
        <v>5200</v>
      </c>
    </row>
    <row r="510" spans="1:4" x14ac:dyDescent="0.25">
      <c r="A510" s="2" t="s">
        <v>909</v>
      </c>
      <c r="B510" s="2" t="s">
        <v>377</v>
      </c>
      <c r="C510" s="2" t="s">
        <v>897</v>
      </c>
      <c r="D510" s="574">
        <v>9800</v>
      </c>
    </row>
    <row r="511" spans="1:4" x14ac:dyDescent="0.25">
      <c r="A511" s="2" t="s">
        <v>996</v>
      </c>
      <c r="B511" s="2" t="s">
        <v>116</v>
      </c>
      <c r="C511" s="2" t="s">
        <v>962</v>
      </c>
      <c r="D511" s="574">
        <v>250</v>
      </c>
    </row>
    <row r="512" spans="1:4" x14ac:dyDescent="0.25">
      <c r="A512" s="2" t="s">
        <v>2418</v>
      </c>
      <c r="B512" s="2" t="s">
        <v>3170</v>
      </c>
      <c r="C512" s="2" t="s">
        <v>3171</v>
      </c>
      <c r="D512" s="574">
        <v>3100</v>
      </c>
    </row>
    <row r="513" spans="1:4" x14ac:dyDescent="0.25">
      <c r="A513" s="2" t="s">
        <v>2080</v>
      </c>
      <c r="B513" s="2" t="s">
        <v>2081</v>
      </c>
      <c r="C513" s="2" t="s">
        <v>1902</v>
      </c>
      <c r="D513" s="574">
        <v>2050</v>
      </c>
    </row>
    <row r="514" spans="1:4" x14ac:dyDescent="0.25">
      <c r="A514" s="2" t="s">
        <v>2080</v>
      </c>
      <c r="B514" s="2" t="s">
        <v>386</v>
      </c>
      <c r="C514" s="2" t="s">
        <v>2075</v>
      </c>
      <c r="D514" s="574">
        <v>4050</v>
      </c>
    </row>
    <row r="515" spans="1:4" x14ac:dyDescent="0.25">
      <c r="A515" s="2" t="s">
        <v>2080</v>
      </c>
      <c r="B515" s="2" t="s">
        <v>468</v>
      </c>
      <c r="C515" s="2" t="s">
        <v>2042</v>
      </c>
      <c r="D515" s="574">
        <v>2050</v>
      </c>
    </row>
    <row r="516" spans="1:4" x14ac:dyDescent="0.25">
      <c r="A516" s="2" t="s">
        <v>2080</v>
      </c>
      <c r="B516" s="2" t="s">
        <v>501</v>
      </c>
      <c r="C516" s="2" t="s">
        <v>1889</v>
      </c>
      <c r="D516" s="574">
        <v>9400</v>
      </c>
    </row>
    <row r="517" spans="1:4" x14ac:dyDescent="0.25">
      <c r="A517" s="2" t="s">
        <v>2080</v>
      </c>
      <c r="B517" s="2" t="s">
        <v>390</v>
      </c>
      <c r="C517" s="2" t="s">
        <v>2035</v>
      </c>
      <c r="D517" s="574">
        <v>1950</v>
      </c>
    </row>
    <row r="518" spans="1:4" x14ac:dyDescent="0.25">
      <c r="A518" s="2" t="s">
        <v>661</v>
      </c>
      <c r="B518" s="2" t="s">
        <v>387</v>
      </c>
      <c r="C518" s="2" t="s">
        <v>2075</v>
      </c>
      <c r="D518" s="574">
        <v>4500</v>
      </c>
    </row>
    <row r="519" spans="1:4" x14ac:dyDescent="0.25">
      <c r="A519" s="2" t="s">
        <v>661</v>
      </c>
      <c r="B519" s="2" t="s">
        <v>391</v>
      </c>
      <c r="C519" s="2" t="s">
        <v>2035</v>
      </c>
      <c r="D519" s="574">
        <v>1950</v>
      </c>
    </row>
    <row r="520" spans="1:4" x14ac:dyDescent="0.25">
      <c r="A520" s="2" t="s">
        <v>2084</v>
      </c>
      <c r="B520" s="2" t="s">
        <v>2078</v>
      </c>
      <c r="C520" s="2" t="s">
        <v>2035</v>
      </c>
      <c r="D520" s="574">
        <v>1700</v>
      </c>
    </row>
    <row r="521" spans="1:4" x14ac:dyDescent="0.25">
      <c r="A521" s="2" t="s">
        <v>41</v>
      </c>
      <c r="B521" s="2" t="s">
        <v>925</v>
      </c>
      <c r="C521" s="2" t="s">
        <v>2073</v>
      </c>
      <c r="D521" s="574">
        <v>2050</v>
      </c>
    </row>
    <row r="522" spans="1:4" x14ac:dyDescent="0.25">
      <c r="A522" s="2" t="s">
        <v>41</v>
      </c>
      <c r="B522" s="2" t="s">
        <v>2098</v>
      </c>
      <c r="C522" s="2" t="s">
        <v>1889</v>
      </c>
      <c r="D522" s="574">
        <v>6300</v>
      </c>
    </row>
    <row r="523" spans="1:4" x14ac:dyDescent="0.25">
      <c r="A523" s="2" t="s">
        <v>41</v>
      </c>
      <c r="B523" s="2" t="s">
        <v>2099</v>
      </c>
      <c r="C523" s="2" t="s">
        <v>906</v>
      </c>
      <c r="D523" s="574">
        <v>2050</v>
      </c>
    </row>
    <row r="524" spans="1:4" x14ac:dyDescent="0.25">
      <c r="A524" s="2" t="s">
        <v>2085</v>
      </c>
      <c r="B524" s="2" t="s">
        <v>2086</v>
      </c>
      <c r="C524" s="2" t="s">
        <v>2060</v>
      </c>
      <c r="D524" s="574">
        <v>4450</v>
      </c>
    </row>
    <row r="525" spans="1:4" x14ac:dyDescent="0.25">
      <c r="A525" s="2" t="s">
        <v>2247</v>
      </c>
      <c r="B525" s="2" t="s">
        <v>2248</v>
      </c>
      <c r="C525" s="2" t="s">
        <v>2249</v>
      </c>
      <c r="D525" s="574">
        <v>2300</v>
      </c>
    </row>
    <row r="526" spans="1:4" x14ac:dyDescent="0.25">
      <c r="A526" s="2" t="s">
        <v>2247</v>
      </c>
      <c r="B526" s="2" t="s">
        <v>2250</v>
      </c>
      <c r="C526" s="2" t="s">
        <v>930</v>
      </c>
      <c r="D526" s="574">
        <v>2900</v>
      </c>
    </row>
    <row r="527" spans="1:4" x14ac:dyDescent="0.25">
      <c r="A527" s="2" t="s">
        <v>2247</v>
      </c>
      <c r="B527" s="2" t="s">
        <v>2251</v>
      </c>
      <c r="C527" s="2" t="s">
        <v>2252</v>
      </c>
      <c r="D527" s="574">
        <v>850</v>
      </c>
    </row>
    <row r="528" spans="1:4" x14ac:dyDescent="0.25">
      <c r="A528" s="2" t="s">
        <v>2247</v>
      </c>
      <c r="B528" s="2" t="s">
        <v>2253</v>
      </c>
      <c r="C528" s="2" t="s">
        <v>994</v>
      </c>
      <c r="D528" s="574">
        <v>550</v>
      </c>
    </row>
    <row r="529" spans="1:4" x14ac:dyDescent="0.25">
      <c r="A529" s="2" t="s">
        <v>2247</v>
      </c>
      <c r="B529" s="2" t="s">
        <v>2254</v>
      </c>
      <c r="C529" s="2" t="s">
        <v>904</v>
      </c>
      <c r="D529" s="574">
        <v>800</v>
      </c>
    </row>
    <row r="530" spans="1:4" x14ac:dyDescent="0.25">
      <c r="A530" s="2" t="s">
        <v>2247</v>
      </c>
      <c r="B530" s="2" t="s">
        <v>2255</v>
      </c>
      <c r="C530" s="2" t="s">
        <v>1883</v>
      </c>
      <c r="D530" s="574">
        <v>300</v>
      </c>
    </row>
    <row r="531" spans="1:4" x14ac:dyDescent="0.25">
      <c r="A531" s="2" t="s">
        <v>2247</v>
      </c>
      <c r="B531" s="2" t="s">
        <v>2256</v>
      </c>
      <c r="C531" s="2" t="s">
        <v>1964</v>
      </c>
      <c r="D531" s="574">
        <v>200</v>
      </c>
    </row>
    <row r="532" spans="1:4" x14ac:dyDescent="0.25">
      <c r="A532" s="2" t="s">
        <v>2247</v>
      </c>
      <c r="B532" s="2" t="s">
        <v>131</v>
      </c>
      <c r="C532" s="2" t="s">
        <v>917</v>
      </c>
      <c r="D532" s="574">
        <v>150</v>
      </c>
    </row>
    <row r="533" spans="1:4" x14ac:dyDescent="0.25">
      <c r="A533" s="2" t="s">
        <v>2247</v>
      </c>
      <c r="B533" s="2" t="s">
        <v>478</v>
      </c>
      <c r="C533" s="2" t="s">
        <v>2257</v>
      </c>
      <c r="D533" s="574">
        <v>2900</v>
      </c>
    </row>
    <row r="534" spans="1:4" x14ac:dyDescent="0.25">
      <c r="A534" s="2" t="s">
        <v>2247</v>
      </c>
      <c r="B534" s="2" t="s">
        <v>459</v>
      </c>
      <c r="C534" s="2" t="s">
        <v>1890</v>
      </c>
      <c r="D534" s="574">
        <v>1950</v>
      </c>
    </row>
    <row r="535" spans="1:4" x14ac:dyDescent="0.25">
      <c r="A535" s="2" t="s">
        <v>2247</v>
      </c>
      <c r="B535" s="2" t="s">
        <v>461</v>
      </c>
      <c r="C535" s="2" t="s">
        <v>922</v>
      </c>
      <c r="D535" s="574">
        <v>4050</v>
      </c>
    </row>
    <row r="536" spans="1:4" x14ac:dyDescent="0.25">
      <c r="A536" s="2" t="s">
        <v>2247</v>
      </c>
      <c r="B536" s="2" t="s">
        <v>2258</v>
      </c>
      <c r="C536" s="2" t="s">
        <v>2209</v>
      </c>
      <c r="D536" s="574">
        <v>1100</v>
      </c>
    </row>
    <row r="537" spans="1:4" x14ac:dyDescent="0.25">
      <c r="A537" s="2" t="s">
        <v>2247</v>
      </c>
      <c r="B537" s="2" t="s">
        <v>463</v>
      </c>
      <c r="C537" s="2" t="s">
        <v>2207</v>
      </c>
      <c r="D537" s="574">
        <v>3450</v>
      </c>
    </row>
    <row r="538" spans="1:4" x14ac:dyDescent="0.25">
      <c r="A538" s="2" t="s">
        <v>2247</v>
      </c>
      <c r="B538" s="2" t="s">
        <v>503</v>
      </c>
      <c r="C538" s="2" t="s">
        <v>2259</v>
      </c>
      <c r="D538" s="574">
        <v>1500</v>
      </c>
    </row>
    <row r="539" spans="1:4" x14ac:dyDescent="0.25">
      <c r="A539" s="2" t="s">
        <v>2247</v>
      </c>
      <c r="B539" s="2" t="s">
        <v>498</v>
      </c>
      <c r="C539" s="2" t="s">
        <v>2260</v>
      </c>
      <c r="D539" s="574">
        <v>6800</v>
      </c>
    </row>
    <row r="540" spans="1:4" x14ac:dyDescent="0.25">
      <c r="A540" s="2" t="s">
        <v>2247</v>
      </c>
      <c r="B540" s="2" t="s">
        <v>2261</v>
      </c>
      <c r="C540" s="2" t="s">
        <v>2262</v>
      </c>
      <c r="D540" s="574">
        <v>6900</v>
      </c>
    </row>
    <row r="541" spans="1:4" x14ac:dyDescent="0.25">
      <c r="A541" s="2" t="s">
        <v>670</v>
      </c>
      <c r="B541" s="2" t="s">
        <v>941</v>
      </c>
      <c r="C541" s="2" t="s">
        <v>2264</v>
      </c>
      <c r="D541" s="574">
        <v>2550</v>
      </c>
    </row>
    <row r="542" spans="1:4" x14ac:dyDescent="0.25">
      <c r="A542" s="2" t="s">
        <v>670</v>
      </c>
      <c r="B542" s="2" t="s">
        <v>124</v>
      </c>
      <c r="C542" s="2" t="s">
        <v>930</v>
      </c>
      <c r="D542" s="574">
        <v>2500</v>
      </c>
    </row>
    <row r="543" spans="1:4" x14ac:dyDescent="0.25">
      <c r="A543" s="2" t="s">
        <v>670</v>
      </c>
      <c r="B543" s="2" t="s">
        <v>460</v>
      </c>
      <c r="C543" s="2" t="s">
        <v>1890</v>
      </c>
      <c r="D543" s="574">
        <v>2050</v>
      </c>
    </row>
    <row r="544" spans="1:4" x14ac:dyDescent="0.25">
      <c r="A544" s="2" t="s">
        <v>670</v>
      </c>
      <c r="B544" s="2" t="s">
        <v>499</v>
      </c>
      <c r="C544" s="2" t="s">
        <v>1886</v>
      </c>
      <c r="D544" s="574">
        <v>4700</v>
      </c>
    </row>
    <row r="545" spans="1:4" x14ac:dyDescent="0.25">
      <c r="A545" s="2" t="s">
        <v>2263</v>
      </c>
      <c r="B545" s="2" t="s">
        <v>125</v>
      </c>
      <c r="C545" s="2" t="s">
        <v>930</v>
      </c>
      <c r="D545" s="574">
        <v>2800</v>
      </c>
    </row>
    <row r="546" spans="1:4" x14ac:dyDescent="0.25">
      <c r="A546" s="2" t="s">
        <v>2263</v>
      </c>
      <c r="B546" s="2" t="s">
        <v>957</v>
      </c>
      <c r="C546" s="2" t="s">
        <v>922</v>
      </c>
      <c r="D546" s="574">
        <v>4300</v>
      </c>
    </row>
    <row r="547" spans="1:4" x14ac:dyDescent="0.25">
      <c r="A547" s="2" t="s">
        <v>2263</v>
      </c>
      <c r="B547" s="2" t="s">
        <v>462</v>
      </c>
      <c r="C547" s="2" t="s">
        <v>2209</v>
      </c>
      <c r="D547" s="574">
        <v>1200</v>
      </c>
    </row>
    <row r="548" spans="1:4" x14ac:dyDescent="0.25">
      <c r="A548" s="2" t="s">
        <v>2263</v>
      </c>
      <c r="B548" s="2" t="s">
        <v>464</v>
      </c>
      <c r="C548" s="2" t="s">
        <v>2207</v>
      </c>
      <c r="D548" s="574">
        <v>3700</v>
      </c>
    </row>
    <row r="549" spans="1:4" x14ac:dyDescent="0.25">
      <c r="A549" s="2" t="s">
        <v>2263</v>
      </c>
      <c r="B549" s="2" t="s">
        <v>971</v>
      </c>
      <c r="C549" s="2" t="s">
        <v>2259</v>
      </c>
      <c r="D549" s="574">
        <v>1600</v>
      </c>
    </row>
    <row r="550" spans="1:4" x14ac:dyDescent="0.25">
      <c r="A550" s="2" t="s">
        <v>671</v>
      </c>
      <c r="B550" s="2" t="s">
        <v>2265</v>
      </c>
      <c r="C550" s="2" t="s">
        <v>2264</v>
      </c>
      <c r="D550" s="574">
        <v>900</v>
      </c>
    </row>
    <row r="551" spans="1:4" x14ac:dyDescent="0.25">
      <c r="A551" s="2" t="s">
        <v>1343</v>
      </c>
      <c r="B551" s="2" t="s">
        <v>2183</v>
      </c>
      <c r="C551" s="2" t="s">
        <v>2142</v>
      </c>
      <c r="D551" s="574">
        <v>2550</v>
      </c>
    </row>
    <row r="552" spans="1:4" x14ac:dyDescent="0.25">
      <c r="A552" s="2" t="s">
        <v>1343</v>
      </c>
      <c r="B552" s="2" t="s">
        <v>2184</v>
      </c>
      <c r="C552" s="2" t="s">
        <v>2185</v>
      </c>
      <c r="D552" s="574">
        <v>200</v>
      </c>
    </row>
    <row r="553" spans="1:4" x14ac:dyDescent="0.25">
      <c r="A553" s="2" t="s">
        <v>1343</v>
      </c>
      <c r="B553" s="2" t="s">
        <v>2186</v>
      </c>
      <c r="C553" s="2" t="s">
        <v>2187</v>
      </c>
      <c r="D553" s="574" t="e">
        <v>#N/A</v>
      </c>
    </row>
    <row r="554" spans="1:4" x14ac:dyDescent="0.25">
      <c r="A554" s="2" t="s">
        <v>1343</v>
      </c>
      <c r="B554" s="2" t="s">
        <v>2188</v>
      </c>
      <c r="C554" s="2" t="s">
        <v>2188</v>
      </c>
      <c r="D554" s="574">
        <v>150</v>
      </c>
    </row>
    <row r="555" spans="1:4" x14ac:dyDescent="0.25">
      <c r="A555" s="2" t="s">
        <v>1343</v>
      </c>
      <c r="B555" s="2" t="s">
        <v>2189</v>
      </c>
      <c r="C555" s="2" t="s">
        <v>2190</v>
      </c>
      <c r="D555" s="574">
        <v>250</v>
      </c>
    </row>
    <row r="556" spans="1:4" x14ac:dyDescent="0.25">
      <c r="A556" s="2" t="s">
        <v>1343</v>
      </c>
      <c r="B556" s="2" t="s">
        <v>2191</v>
      </c>
      <c r="C556" s="2" t="s">
        <v>2147</v>
      </c>
      <c r="D556" s="574">
        <v>1950</v>
      </c>
    </row>
    <row r="557" spans="1:4" x14ac:dyDescent="0.25">
      <c r="A557" s="2" t="s">
        <v>1343</v>
      </c>
      <c r="B557" s="2" t="s">
        <v>2192</v>
      </c>
      <c r="C557" s="2" t="s">
        <v>989</v>
      </c>
      <c r="D557" s="574">
        <v>300</v>
      </c>
    </row>
    <row r="558" spans="1:4" x14ac:dyDescent="0.25">
      <c r="A558" s="2" t="s">
        <v>1343</v>
      </c>
      <c r="B558" s="2" t="s">
        <v>78</v>
      </c>
      <c r="C558" s="2" t="s">
        <v>2123</v>
      </c>
      <c r="D558" s="574">
        <v>1050</v>
      </c>
    </row>
    <row r="559" spans="1:4" x14ac:dyDescent="0.25">
      <c r="A559" s="2" t="s">
        <v>1343</v>
      </c>
      <c r="B559" s="2" t="s">
        <v>2193</v>
      </c>
      <c r="C559" s="2" t="s">
        <v>2194</v>
      </c>
      <c r="D559" s="574">
        <v>700</v>
      </c>
    </row>
    <row r="560" spans="1:4" x14ac:dyDescent="0.25">
      <c r="A560" s="2" t="s">
        <v>1343</v>
      </c>
      <c r="B560" s="2" t="s">
        <v>2195</v>
      </c>
      <c r="C560" s="2" t="s">
        <v>2196</v>
      </c>
      <c r="D560" s="574">
        <v>600</v>
      </c>
    </row>
    <row r="561" spans="1:4" x14ac:dyDescent="0.25">
      <c r="A561" s="2" t="s">
        <v>1343</v>
      </c>
      <c r="B561" s="2" t="s">
        <v>2197</v>
      </c>
      <c r="C561" s="2" t="s">
        <v>2198</v>
      </c>
      <c r="D561" s="574">
        <v>3150</v>
      </c>
    </row>
    <row r="562" spans="1:4" x14ac:dyDescent="0.25">
      <c r="A562" s="2" t="s">
        <v>1343</v>
      </c>
      <c r="B562" s="2" t="s">
        <v>2199</v>
      </c>
      <c r="C562" s="2" t="s">
        <v>956</v>
      </c>
      <c r="D562" s="574">
        <v>100</v>
      </c>
    </row>
    <row r="563" spans="1:4" x14ac:dyDescent="0.25">
      <c r="A563" s="2" t="s">
        <v>1343</v>
      </c>
      <c r="B563" s="2" t="s">
        <v>2200</v>
      </c>
      <c r="C563" s="2" t="s">
        <v>997</v>
      </c>
      <c r="D563" s="574">
        <v>8650</v>
      </c>
    </row>
    <row r="564" spans="1:4" x14ac:dyDescent="0.25">
      <c r="A564" s="2" t="s">
        <v>1343</v>
      </c>
      <c r="B564" s="2" t="s">
        <v>2201</v>
      </c>
      <c r="C564" s="2" t="s">
        <v>964</v>
      </c>
      <c r="D564" s="574">
        <v>7500</v>
      </c>
    </row>
    <row r="565" spans="1:4" x14ac:dyDescent="0.25">
      <c r="A565" s="2" t="s">
        <v>1343</v>
      </c>
      <c r="B565" s="2" t="s">
        <v>2202</v>
      </c>
      <c r="C565" s="2" t="s">
        <v>965</v>
      </c>
      <c r="D565" s="574">
        <v>6250</v>
      </c>
    </row>
    <row r="566" spans="1:4" x14ac:dyDescent="0.25">
      <c r="A566" s="2" t="s">
        <v>1343</v>
      </c>
      <c r="B566" s="2" t="s">
        <v>2419</v>
      </c>
      <c r="C566" s="2" t="s">
        <v>2203</v>
      </c>
      <c r="D566" s="574">
        <v>900</v>
      </c>
    </row>
    <row r="567" spans="1:4" x14ac:dyDescent="0.25">
      <c r="A567" s="2" t="s">
        <v>1343</v>
      </c>
      <c r="B567" s="2" t="s">
        <v>2204</v>
      </c>
      <c r="C567" s="2" t="s">
        <v>2205</v>
      </c>
      <c r="D567" s="574">
        <v>5200</v>
      </c>
    </row>
    <row r="568" spans="1:4" x14ac:dyDescent="0.25">
      <c r="A568" s="2" t="s">
        <v>1343</v>
      </c>
      <c r="B568" s="2" t="s">
        <v>2206</v>
      </c>
      <c r="C568" s="2" t="s">
        <v>2207</v>
      </c>
      <c r="D568" s="574">
        <v>4750</v>
      </c>
    </row>
    <row r="569" spans="1:4" x14ac:dyDescent="0.25">
      <c r="A569" s="2" t="s">
        <v>1343</v>
      </c>
      <c r="B569" s="2" t="s">
        <v>2208</v>
      </c>
      <c r="C569" s="2" t="s">
        <v>2209</v>
      </c>
      <c r="D569" s="574">
        <v>1900</v>
      </c>
    </row>
    <row r="570" spans="1:4" x14ac:dyDescent="0.25">
      <c r="A570" s="2" t="s">
        <v>595</v>
      </c>
      <c r="B570" s="2" t="s">
        <v>199</v>
      </c>
      <c r="C570" s="2" t="s">
        <v>2001</v>
      </c>
      <c r="D570" s="574">
        <v>550</v>
      </c>
    </row>
    <row r="571" spans="1:4" x14ac:dyDescent="0.25">
      <c r="A571" s="2" t="s">
        <v>595</v>
      </c>
      <c r="B571" s="2" t="s">
        <v>202</v>
      </c>
      <c r="C571" s="2" t="s">
        <v>2002</v>
      </c>
      <c r="D571" s="574">
        <v>750</v>
      </c>
    </row>
    <row r="572" spans="1:4" x14ac:dyDescent="0.25">
      <c r="A572" s="2" t="s">
        <v>595</v>
      </c>
      <c r="B572" s="2" t="s">
        <v>2003</v>
      </c>
      <c r="C572" s="2" t="s">
        <v>2004</v>
      </c>
      <c r="D572" s="574">
        <v>1000</v>
      </c>
    </row>
    <row r="573" spans="1:4" x14ac:dyDescent="0.25">
      <c r="A573" s="2" t="s">
        <v>595</v>
      </c>
      <c r="B573" s="2" t="s">
        <v>2005</v>
      </c>
      <c r="C573" s="2" t="s">
        <v>2006</v>
      </c>
      <c r="D573" s="574">
        <v>1150</v>
      </c>
    </row>
    <row r="574" spans="1:4" x14ac:dyDescent="0.25">
      <c r="A574" s="2" t="s">
        <v>595</v>
      </c>
      <c r="B574" s="2" t="s">
        <v>195</v>
      </c>
      <c r="C574" s="2" t="s">
        <v>2007</v>
      </c>
      <c r="D574" s="574">
        <v>10800</v>
      </c>
    </row>
    <row r="575" spans="1:4" x14ac:dyDescent="0.25">
      <c r="A575" s="2" t="s">
        <v>595</v>
      </c>
      <c r="B575" s="2" t="s">
        <v>2008</v>
      </c>
      <c r="C575" s="2" t="s">
        <v>1894</v>
      </c>
      <c r="D575" s="574">
        <v>9550</v>
      </c>
    </row>
    <row r="576" spans="1:4" x14ac:dyDescent="0.25">
      <c r="A576" s="2" t="s">
        <v>595</v>
      </c>
      <c r="B576" s="2" t="s">
        <v>111</v>
      </c>
      <c r="C576" s="2" t="s">
        <v>1880</v>
      </c>
      <c r="D576" s="574">
        <v>4750</v>
      </c>
    </row>
    <row r="577" spans="1:4" x14ac:dyDescent="0.25">
      <c r="A577" s="2" t="s">
        <v>595</v>
      </c>
      <c r="B577" s="2" t="s">
        <v>119</v>
      </c>
      <c r="C577" s="2" t="s">
        <v>913</v>
      </c>
      <c r="D577" s="574">
        <v>47000</v>
      </c>
    </row>
    <row r="578" spans="1:4" x14ac:dyDescent="0.25">
      <c r="A578" s="2" t="s">
        <v>595</v>
      </c>
      <c r="B578" s="2" t="s">
        <v>118</v>
      </c>
      <c r="C578" s="2" t="s">
        <v>965</v>
      </c>
      <c r="D578" s="574">
        <v>60550</v>
      </c>
    </row>
    <row r="579" spans="1:4" x14ac:dyDescent="0.25">
      <c r="A579" s="2" t="s">
        <v>595</v>
      </c>
      <c r="B579" s="2" t="s">
        <v>110</v>
      </c>
      <c r="C579" s="2" t="s">
        <v>2009</v>
      </c>
      <c r="D579" s="574">
        <v>1800</v>
      </c>
    </row>
    <row r="580" spans="1:4" x14ac:dyDescent="0.25">
      <c r="A580" s="2" t="s">
        <v>595</v>
      </c>
      <c r="B580" s="2" t="s">
        <v>2010</v>
      </c>
      <c r="C580" s="2" t="s">
        <v>998</v>
      </c>
      <c r="D580" s="574">
        <v>400</v>
      </c>
    </row>
    <row r="581" spans="1:4" x14ac:dyDescent="0.25">
      <c r="A581" s="2" t="s">
        <v>595</v>
      </c>
      <c r="B581" s="2" t="s">
        <v>2011</v>
      </c>
      <c r="C581" s="2" t="s">
        <v>998</v>
      </c>
      <c r="D581" s="574">
        <v>1050</v>
      </c>
    </row>
    <row r="582" spans="1:4" x14ac:dyDescent="0.25">
      <c r="A582" s="2" t="s">
        <v>595</v>
      </c>
      <c r="B582" s="2" t="s">
        <v>2012</v>
      </c>
      <c r="C582" s="2" t="s">
        <v>2013</v>
      </c>
      <c r="D582" s="574">
        <v>200</v>
      </c>
    </row>
    <row r="583" spans="1:4" x14ac:dyDescent="0.25">
      <c r="A583" s="2" t="s">
        <v>595</v>
      </c>
      <c r="B583" s="2" t="s">
        <v>157</v>
      </c>
      <c r="C583" s="2" t="s">
        <v>955</v>
      </c>
      <c r="D583" s="574">
        <v>1000</v>
      </c>
    </row>
    <row r="584" spans="1:4" x14ac:dyDescent="0.25">
      <c r="A584" s="2" t="s">
        <v>595</v>
      </c>
      <c r="B584" s="2" t="s">
        <v>2014</v>
      </c>
      <c r="C584" s="2" t="s">
        <v>970</v>
      </c>
      <c r="D584" s="574">
        <v>750</v>
      </c>
    </row>
    <row r="585" spans="1:4" x14ac:dyDescent="0.25">
      <c r="A585" s="2" t="s">
        <v>595</v>
      </c>
      <c r="B585" s="2" t="s">
        <v>2015</v>
      </c>
      <c r="C585" s="2" t="s">
        <v>1883</v>
      </c>
      <c r="D585" s="574">
        <v>100</v>
      </c>
    </row>
    <row r="586" spans="1:4" x14ac:dyDescent="0.25">
      <c r="A586" s="2" t="s">
        <v>595</v>
      </c>
      <c r="B586" s="2" t="s">
        <v>2016</v>
      </c>
      <c r="C586" s="2" t="s">
        <v>2017</v>
      </c>
      <c r="D586" s="574">
        <v>100</v>
      </c>
    </row>
    <row r="587" spans="1:4" x14ac:dyDescent="0.25">
      <c r="A587" s="2" t="s">
        <v>595</v>
      </c>
      <c r="B587" s="2" t="s">
        <v>2018</v>
      </c>
      <c r="C587" s="2" t="s">
        <v>2017</v>
      </c>
      <c r="D587" s="574">
        <v>100</v>
      </c>
    </row>
    <row r="588" spans="1:4" x14ac:dyDescent="0.25">
      <c r="A588" s="2" t="s">
        <v>595</v>
      </c>
      <c r="B588" s="2" t="s">
        <v>392</v>
      </c>
      <c r="C588" s="2" t="s">
        <v>928</v>
      </c>
      <c r="D588" s="574">
        <v>25750</v>
      </c>
    </row>
    <row r="589" spans="1:4" x14ac:dyDescent="0.25">
      <c r="A589" s="2" t="s">
        <v>595</v>
      </c>
      <c r="B589" s="2" t="s">
        <v>393</v>
      </c>
      <c r="C589" s="2" t="s">
        <v>910</v>
      </c>
      <c r="D589" s="574">
        <v>21250</v>
      </c>
    </row>
    <row r="590" spans="1:4" x14ac:dyDescent="0.25">
      <c r="A590" s="2" t="s">
        <v>595</v>
      </c>
      <c r="B590" s="2" t="s">
        <v>394</v>
      </c>
      <c r="C590" s="2" t="s">
        <v>943</v>
      </c>
      <c r="D590" s="574">
        <v>3700</v>
      </c>
    </row>
    <row r="591" spans="1:4" x14ac:dyDescent="0.25">
      <c r="A591" s="2" t="s">
        <v>611</v>
      </c>
      <c r="B591" s="2" t="s">
        <v>197</v>
      </c>
      <c r="C591" s="2" t="s">
        <v>1813</v>
      </c>
      <c r="D591" s="574">
        <v>700</v>
      </c>
    </row>
    <row r="592" spans="1:4" x14ac:dyDescent="0.25">
      <c r="A592" s="2" t="s">
        <v>611</v>
      </c>
      <c r="B592" s="2" t="s">
        <v>278</v>
      </c>
      <c r="C592" s="2" t="s">
        <v>2100</v>
      </c>
      <c r="D592" s="574">
        <v>200</v>
      </c>
    </row>
    <row r="593" spans="1:4" x14ac:dyDescent="0.25">
      <c r="A593" s="2" t="s">
        <v>611</v>
      </c>
      <c r="B593" s="2" t="s">
        <v>2101</v>
      </c>
      <c r="C593" s="2" t="s">
        <v>956</v>
      </c>
      <c r="D593" s="574">
        <v>150</v>
      </c>
    </row>
    <row r="594" spans="1:4" x14ac:dyDescent="0.25">
      <c r="A594" s="2" t="s">
        <v>611</v>
      </c>
      <c r="B594" s="2" t="s">
        <v>2102</v>
      </c>
      <c r="C594" s="2" t="s">
        <v>1791</v>
      </c>
      <c r="D594" s="574">
        <v>200</v>
      </c>
    </row>
    <row r="595" spans="1:4" x14ac:dyDescent="0.25">
      <c r="A595" s="2" t="s">
        <v>611</v>
      </c>
      <c r="B595" s="2" t="s">
        <v>2103</v>
      </c>
      <c r="C595" s="2" t="s">
        <v>2104</v>
      </c>
      <c r="D595" s="574">
        <v>250</v>
      </c>
    </row>
    <row r="596" spans="1:4" x14ac:dyDescent="0.25">
      <c r="A596" s="2" t="s">
        <v>611</v>
      </c>
      <c r="B596" s="2" t="s">
        <v>2105</v>
      </c>
      <c r="C596" s="2" t="s">
        <v>940</v>
      </c>
      <c r="D596" s="574">
        <v>1200</v>
      </c>
    </row>
    <row r="597" spans="1:4" x14ac:dyDescent="0.25">
      <c r="A597" s="2" t="s">
        <v>611</v>
      </c>
      <c r="B597" s="2" t="s">
        <v>277</v>
      </c>
      <c r="C597" s="2" t="s">
        <v>904</v>
      </c>
      <c r="D597" s="574">
        <v>150</v>
      </c>
    </row>
    <row r="598" spans="1:4" x14ac:dyDescent="0.25">
      <c r="A598" s="2" t="s">
        <v>611</v>
      </c>
      <c r="B598" s="2" t="s">
        <v>2106</v>
      </c>
      <c r="C598" s="2" t="s">
        <v>2107</v>
      </c>
      <c r="D598" s="574">
        <v>1100</v>
      </c>
    </row>
    <row r="599" spans="1:4" x14ac:dyDescent="0.25">
      <c r="A599" s="2" t="s">
        <v>611</v>
      </c>
      <c r="B599" s="2" t="s">
        <v>223</v>
      </c>
      <c r="C599" s="2" t="s">
        <v>965</v>
      </c>
      <c r="D599" s="574">
        <v>1950</v>
      </c>
    </row>
    <row r="600" spans="1:4" x14ac:dyDescent="0.25">
      <c r="A600" s="2" t="s">
        <v>611</v>
      </c>
      <c r="B600" s="2" t="s">
        <v>521</v>
      </c>
      <c r="C600" s="2" t="s">
        <v>889</v>
      </c>
      <c r="D600" s="574">
        <v>12400</v>
      </c>
    </row>
    <row r="601" spans="1:4" x14ac:dyDescent="0.25">
      <c r="A601" s="2" t="s">
        <v>611</v>
      </c>
      <c r="B601" s="2" t="s">
        <v>279</v>
      </c>
      <c r="C601" s="2" t="s">
        <v>2108</v>
      </c>
      <c r="D601" s="574">
        <v>100</v>
      </c>
    </row>
    <row r="602" spans="1:4" x14ac:dyDescent="0.25">
      <c r="A602" s="2" t="s">
        <v>611</v>
      </c>
      <c r="B602" s="2" t="s">
        <v>522</v>
      </c>
      <c r="C602" s="2" t="s">
        <v>2109</v>
      </c>
      <c r="D602" s="574">
        <v>5400</v>
      </c>
    </row>
    <row r="603" spans="1:4" x14ac:dyDescent="0.25">
      <c r="A603" s="2" t="s">
        <v>611</v>
      </c>
      <c r="B603" s="2" t="s">
        <v>70</v>
      </c>
      <c r="C603" s="2" t="s">
        <v>1893</v>
      </c>
      <c r="D603" s="574">
        <v>550</v>
      </c>
    </row>
    <row r="604" spans="1:4" x14ac:dyDescent="0.25">
      <c r="A604" s="2" t="s">
        <v>611</v>
      </c>
      <c r="B604" s="2" t="s">
        <v>2110</v>
      </c>
      <c r="C604" s="2" t="s">
        <v>2111</v>
      </c>
      <c r="D604" s="574">
        <v>1000</v>
      </c>
    </row>
    <row r="605" spans="1:4" x14ac:dyDescent="0.25">
      <c r="A605" s="2" t="s">
        <v>611</v>
      </c>
      <c r="B605" s="2" t="s">
        <v>219</v>
      </c>
      <c r="C605" s="2" t="s">
        <v>932</v>
      </c>
      <c r="D605" s="574">
        <v>550</v>
      </c>
    </row>
    <row r="606" spans="1:4" x14ac:dyDescent="0.25">
      <c r="A606" s="2" t="s">
        <v>611</v>
      </c>
      <c r="B606" s="2" t="s">
        <v>2112</v>
      </c>
      <c r="C606" s="2" t="s">
        <v>929</v>
      </c>
      <c r="D606" s="574">
        <v>1350</v>
      </c>
    </row>
    <row r="607" spans="1:4" x14ac:dyDescent="0.25">
      <c r="A607" s="2" t="s">
        <v>611</v>
      </c>
      <c r="B607" s="2" t="s">
        <v>466</v>
      </c>
      <c r="C607" s="2" t="s">
        <v>965</v>
      </c>
      <c r="D607" s="574">
        <v>4800</v>
      </c>
    </row>
    <row r="608" spans="1:4" x14ac:dyDescent="0.25">
      <c r="A608" s="2" t="s">
        <v>611</v>
      </c>
      <c r="B608" s="2" t="s">
        <v>465</v>
      </c>
      <c r="C608" s="2" t="s">
        <v>2113</v>
      </c>
      <c r="D608" s="574">
        <v>4650</v>
      </c>
    </row>
    <row r="609" spans="1:4" x14ac:dyDescent="0.25">
      <c r="A609" s="2" t="s">
        <v>611</v>
      </c>
      <c r="B609" s="2" t="s">
        <v>2114</v>
      </c>
      <c r="C609" s="2" t="s">
        <v>1877</v>
      </c>
      <c r="D609" s="574">
        <v>2000</v>
      </c>
    </row>
    <row r="610" spans="1:4" x14ac:dyDescent="0.25">
      <c r="A610" s="2" t="s">
        <v>611</v>
      </c>
      <c r="B610" s="2" t="s">
        <v>2115</v>
      </c>
      <c r="C610" s="2" t="s">
        <v>913</v>
      </c>
      <c r="D610" s="574">
        <v>3600</v>
      </c>
    </row>
    <row r="611" spans="1:4" x14ac:dyDescent="0.25">
      <c r="A611" s="2" t="s">
        <v>43</v>
      </c>
      <c r="B611" s="2" t="s">
        <v>504</v>
      </c>
      <c r="C611" s="2" t="s">
        <v>999</v>
      </c>
      <c r="D611" s="574">
        <v>1000</v>
      </c>
    </row>
    <row r="612" spans="1:4" x14ac:dyDescent="0.25">
      <c r="A612" s="2" t="s">
        <v>43</v>
      </c>
      <c r="B612" s="2" t="s">
        <v>410</v>
      </c>
      <c r="C612" s="2" t="s">
        <v>2041</v>
      </c>
      <c r="D612" s="574">
        <v>6100</v>
      </c>
    </row>
    <row r="613" spans="1:4" x14ac:dyDescent="0.25">
      <c r="A613" s="2" t="s">
        <v>43</v>
      </c>
      <c r="B613" s="2" t="s">
        <v>404</v>
      </c>
      <c r="C613" s="2" t="s">
        <v>2032</v>
      </c>
      <c r="D613" s="574">
        <v>2350</v>
      </c>
    </row>
    <row r="614" spans="1:4" x14ac:dyDescent="0.25">
      <c r="A614" s="2" t="s">
        <v>43</v>
      </c>
      <c r="B614" s="2" t="s">
        <v>228</v>
      </c>
      <c r="C614" s="2" t="s">
        <v>2035</v>
      </c>
      <c r="D614" s="574">
        <v>1150</v>
      </c>
    </row>
    <row r="615" spans="1:4" x14ac:dyDescent="0.25">
      <c r="A615" s="2" t="s">
        <v>2039</v>
      </c>
      <c r="B615" s="2" t="s">
        <v>2040</v>
      </c>
      <c r="C615" s="2" t="s">
        <v>985</v>
      </c>
      <c r="D615" s="574">
        <v>900</v>
      </c>
    </row>
    <row r="616" spans="1:4" x14ac:dyDescent="0.25">
      <c r="A616" s="2" t="s">
        <v>2039</v>
      </c>
      <c r="B616" s="2" t="s">
        <v>409</v>
      </c>
      <c r="C616" s="2" t="s">
        <v>2041</v>
      </c>
      <c r="D616" s="574">
        <v>3550</v>
      </c>
    </row>
    <row r="617" spans="1:4" x14ac:dyDescent="0.25">
      <c r="A617" s="2" t="s">
        <v>2039</v>
      </c>
      <c r="B617" s="2" t="s">
        <v>406</v>
      </c>
      <c r="C617" s="2" t="s">
        <v>2042</v>
      </c>
      <c r="D617" s="574">
        <v>1950</v>
      </c>
    </row>
    <row r="618" spans="1:4" x14ac:dyDescent="0.25">
      <c r="A618" s="2" t="s">
        <v>2039</v>
      </c>
      <c r="B618" s="2" t="s">
        <v>2043</v>
      </c>
      <c r="C618" s="2" t="s">
        <v>2035</v>
      </c>
      <c r="D618" s="574">
        <v>1500</v>
      </c>
    </row>
    <row r="619" spans="1:4" x14ac:dyDescent="0.25">
      <c r="A619" s="2" t="s">
        <v>2039</v>
      </c>
      <c r="B619" s="2" t="s">
        <v>411</v>
      </c>
      <c r="C619" s="2" t="s">
        <v>2038</v>
      </c>
      <c r="D619" s="574">
        <v>5950</v>
      </c>
    </row>
    <row r="620" spans="1:4" x14ac:dyDescent="0.25">
      <c r="A620" s="2" t="s">
        <v>578</v>
      </c>
      <c r="B620" s="2" t="s">
        <v>2332</v>
      </c>
      <c r="C620" s="2" t="s">
        <v>2333</v>
      </c>
      <c r="D620" s="574">
        <v>5700</v>
      </c>
    </row>
    <row r="621" spans="1:4" x14ac:dyDescent="0.25">
      <c r="A621" s="2" t="s">
        <v>578</v>
      </c>
      <c r="B621" s="2" t="s">
        <v>2334</v>
      </c>
      <c r="C621" s="2" t="s">
        <v>2335</v>
      </c>
      <c r="D621" s="574">
        <v>6600</v>
      </c>
    </row>
    <row r="622" spans="1:4" x14ac:dyDescent="0.25">
      <c r="A622" s="2" t="s">
        <v>578</v>
      </c>
      <c r="B622" s="2" t="s">
        <v>2336</v>
      </c>
      <c r="C622" s="2" t="s">
        <v>901</v>
      </c>
      <c r="D622" s="574">
        <v>3600</v>
      </c>
    </row>
    <row r="623" spans="1:4" x14ac:dyDescent="0.25">
      <c r="A623" s="2" t="s">
        <v>578</v>
      </c>
      <c r="B623" s="2" t="s">
        <v>2337</v>
      </c>
      <c r="C623" s="2" t="s">
        <v>2338</v>
      </c>
      <c r="D623" s="574">
        <v>1100</v>
      </c>
    </row>
    <row r="624" spans="1:4" x14ac:dyDescent="0.25">
      <c r="A624" s="2" t="s">
        <v>578</v>
      </c>
      <c r="B624" s="2" t="s">
        <v>2339</v>
      </c>
      <c r="C624" s="2" t="s">
        <v>1900</v>
      </c>
      <c r="D624" s="574">
        <v>100</v>
      </c>
    </row>
    <row r="625" spans="1:4" x14ac:dyDescent="0.25">
      <c r="A625" s="2" t="s">
        <v>578</v>
      </c>
      <c r="B625" s="2" t="s">
        <v>226</v>
      </c>
      <c r="C625" s="2" t="s">
        <v>989</v>
      </c>
      <c r="D625" s="574">
        <v>400</v>
      </c>
    </row>
    <row r="626" spans="1:4" x14ac:dyDescent="0.25">
      <c r="A626" s="2" t="s">
        <v>578</v>
      </c>
      <c r="B626" s="2" t="s">
        <v>934</v>
      </c>
      <c r="C626" s="2" t="s">
        <v>2340</v>
      </c>
      <c r="D626" s="574">
        <v>250</v>
      </c>
    </row>
    <row r="627" spans="1:4" x14ac:dyDescent="0.25">
      <c r="A627" s="2" t="s">
        <v>578</v>
      </c>
      <c r="B627" s="2" t="s">
        <v>291</v>
      </c>
      <c r="C627" s="2" t="s">
        <v>2341</v>
      </c>
      <c r="D627" s="574">
        <v>100</v>
      </c>
    </row>
    <row r="628" spans="1:4" x14ac:dyDescent="0.25">
      <c r="A628" s="2" t="s">
        <v>578</v>
      </c>
      <c r="B628" s="2" t="s">
        <v>2342</v>
      </c>
      <c r="C628" s="2" t="s">
        <v>2313</v>
      </c>
      <c r="D628" s="574">
        <v>5050</v>
      </c>
    </row>
    <row r="629" spans="1:4" x14ac:dyDescent="0.25">
      <c r="A629" s="2" t="s">
        <v>578</v>
      </c>
      <c r="B629" s="2" t="s">
        <v>2343</v>
      </c>
      <c r="C629" s="2" t="s">
        <v>1964</v>
      </c>
      <c r="D629" s="574">
        <v>100</v>
      </c>
    </row>
    <row r="630" spans="1:4" x14ac:dyDescent="0.25">
      <c r="A630" s="2" t="s">
        <v>578</v>
      </c>
      <c r="B630" s="2" t="s">
        <v>2344</v>
      </c>
      <c r="C630" s="2" t="s">
        <v>1975</v>
      </c>
      <c r="D630" s="574">
        <v>850</v>
      </c>
    </row>
    <row r="631" spans="1:4" x14ac:dyDescent="0.25">
      <c r="A631" s="2" t="s">
        <v>578</v>
      </c>
      <c r="B631" s="2" t="s">
        <v>890</v>
      </c>
      <c r="C631" s="2" t="s">
        <v>2345</v>
      </c>
      <c r="D631" s="574">
        <v>15250</v>
      </c>
    </row>
    <row r="632" spans="1:4" x14ac:dyDescent="0.25">
      <c r="A632" s="2" t="s">
        <v>578</v>
      </c>
      <c r="B632" s="2" t="s">
        <v>2346</v>
      </c>
      <c r="C632" s="2" t="s">
        <v>2347</v>
      </c>
      <c r="D632" s="574">
        <v>550</v>
      </c>
    </row>
    <row r="633" spans="1:4" x14ac:dyDescent="0.25">
      <c r="A633" s="2" t="s">
        <v>578</v>
      </c>
      <c r="B633" s="2" t="s">
        <v>2348</v>
      </c>
      <c r="C633" s="2" t="s">
        <v>945</v>
      </c>
      <c r="D633" s="574">
        <v>39300</v>
      </c>
    </row>
    <row r="634" spans="1:4" x14ac:dyDescent="0.25">
      <c r="A634" s="2" t="s">
        <v>578</v>
      </c>
      <c r="B634" s="2" t="s">
        <v>2349</v>
      </c>
      <c r="C634" s="2" t="s">
        <v>2350</v>
      </c>
      <c r="D634" s="574">
        <v>36600</v>
      </c>
    </row>
    <row r="635" spans="1:4" x14ac:dyDescent="0.25">
      <c r="A635" s="2" t="s">
        <v>578</v>
      </c>
      <c r="B635" s="2" t="s">
        <v>294</v>
      </c>
      <c r="C635" s="2" t="s">
        <v>2351</v>
      </c>
      <c r="D635" s="574">
        <v>2500</v>
      </c>
    </row>
    <row r="636" spans="1:4" x14ac:dyDescent="0.25">
      <c r="A636" s="2" t="s">
        <v>578</v>
      </c>
      <c r="B636" s="2" t="s">
        <v>324</v>
      </c>
      <c r="C636" s="2" t="s">
        <v>1823</v>
      </c>
      <c r="D636" s="574">
        <v>7150</v>
      </c>
    </row>
    <row r="637" spans="1:4" x14ac:dyDescent="0.25">
      <c r="A637" s="2" t="s">
        <v>578</v>
      </c>
      <c r="B637" s="2" t="s">
        <v>2352</v>
      </c>
      <c r="C637" s="2" t="s">
        <v>2353</v>
      </c>
      <c r="D637" s="574">
        <v>2200</v>
      </c>
    </row>
    <row r="638" spans="1:4" x14ac:dyDescent="0.25">
      <c r="A638" s="2" t="s">
        <v>578</v>
      </c>
      <c r="B638" s="2" t="s">
        <v>2354</v>
      </c>
      <c r="C638" s="2" t="s">
        <v>2282</v>
      </c>
      <c r="D638" s="574">
        <v>8000</v>
      </c>
    </row>
    <row r="639" spans="1:4" x14ac:dyDescent="0.25">
      <c r="A639" s="2" t="s">
        <v>578</v>
      </c>
      <c r="B639" s="2" t="s">
        <v>490</v>
      </c>
      <c r="C639" s="2" t="s">
        <v>2284</v>
      </c>
      <c r="D639" s="574">
        <v>1400</v>
      </c>
    </row>
    <row r="640" spans="1:4" x14ac:dyDescent="0.25">
      <c r="A640" s="2" t="s">
        <v>578</v>
      </c>
      <c r="B640" s="2" t="s">
        <v>2355</v>
      </c>
      <c r="C640" s="2" t="s">
        <v>2356</v>
      </c>
      <c r="D640" s="574">
        <v>1650</v>
      </c>
    </row>
    <row r="641" spans="1:4" x14ac:dyDescent="0.25">
      <c r="A641" s="2" t="s">
        <v>578</v>
      </c>
      <c r="B641" s="2" t="s">
        <v>2357</v>
      </c>
      <c r="C641" s="2" t="s">
        <v>910</v>
      </c>
      <c r="D641" s="574">
        <v>13450</v>
      </c>
    </row>
    <row r="642" spans="1:4" x14ac:dyDescent="0.25">
      <c r="A642" s="2" t="s">
        <v>575</v>
      </c>
      <c r="B642" s="2" t="s">
        <v>939</v>
      </c>
      <c r="C642" s="2" t="s">
        <v>2333</v>
      </c>
      <c r="D642" s="574">
        <v>4300</v>
      </c>
    </row>
    <row r="643" spans="1:4" x14ac:dyDescent="0.25">
      <c r="A643" s="2" t="s">
        <v>575</v>
      </c>
      <c r="B643" s="2" t="s">
        <v>954</v>
      </c>
      <c r="C643" s="2" t="s">
        <v>2335</v>
      </c>
      <c r="D643" s="574">
        <v>6000</v>
      </c>
    </row>
    <row r="644" spans="1:4" x14ac:dyDescent="0.25">
      <c r="A644" s="2" t="s">
        <v>575</v>
      </c>
      <c r="B644" s="2" t="s">
        <v>942</v>
      </c>
      <c r="C644" s="2" t="s">
        <v>901</v>
      </c>
      <c r="D644" s="574">
        <v>2900</v>
      </c>
    </row>
    <row r="645" spans="1:4" x14ac:dyDescent="0.25">
      <c r="A645" s="2" t="s">
        <v>575</v>
      </c>
      <c r="B645" s="2" t="s">
        <v>2358</v>
      </c>
      <c r="C645" s="2" t="s">
        <v>945</v>
      </c>
      <c r="D645" s="574">
        <v>29650</v>
      </c>
    </row>
    <row r="646" spans="1:4" x14ac:dyDescent="0.25">
      <c r="A646" s="2" t="s">
        <v>575</v>
      </c>
      <c r="B646" s="2" t="s">
        <v>2359</v>
      </c>
      <c r="C646" s="2" t="s">
        <v>2350</v>
      </c>
      <c r="D646" s="574">
        <v>27750</v>
      </c>
    </row>
    <row r="647" spans="1:4" x14ac:dyDescent="0.25">
      <c r="A647" s="2" t="s">
        <v>575</v>
      </c>
      <c r="B647" s="2" t="s">
        <v>3172</v>
      </c>
      <c r="C647" s="2" t="s">
        <v>3173</v>
      </c>
      <c r="D647" s="574">
        <v>4050</v>
      </c>
    </row>
    <row r="648" spans="1:4" x14ac:dyDescent="0.25">
      <c r="A648" s="2" t="s">
        <v>573</v>
      </c>
      <c r="B648" s="2" t="s">
        <v>2387</v>
      </c>
      <c r="C648" s="2" t="s">
        <v>2333</v>
      </c>
      <c r="D648" s="574">
        <v>4150</v>
      </c>
    </row>
    <row r="649" spans="1:4" x14ac:dyDescent="0.25">
      <c r="A649" s="2" t="s">
        <v>573</v>
      </c>
      <c r="B649" s="2" t="s">
        <v>2388</v>
      </c>
      <c r="C649" s="2" t="s">
        <v>2335</v>
      </c>
      <c r="D649" s="574">
        <v>5900</v>
      </c>
    </row>
    <row r="650" spans="1:4" x14ac:dyDescent="0.25">
      <c r="A650" s="2" t="s">
        <v>573</v>
      </c>
      <c r="B650" s="2" t="s">
        <v>2389</v>
      </c>
      <c r="C650" s="2" t="s">
        <v>901</v>
      </c>
      <c r="D650" s="574">
        <v>3300</v>
      </c>
    </row>
    <row r="651" spans="1:4" x14ac:dyDescent="0.25">
      <c r="A651" s="2" t="s">
        <v>573</v>
      </c>
      <c r="B651" s="2" t="s">
        <v>2390</v>
      </c>
      <c r="C651" s="2" t="s">
        <v>2313</v>
      </c>
      <c r="D651" s="574">
        <v>1600</v>
      </c>
    </row>
    <row r="652" spans="1:4" x14ac:dyDescent="0.25">
      <c r="A652" s="2" t="s">
        <v>573</v>
      </c>
      <c r="B652" s="2" t="s">
        <v>2391</v>
      </c>
      <c r="C652" s="2" t="s">
        <v>2280</v>
      </c>
      <c r="D652" s="574">
        <v>200</v>
      </c>
    </row>
    <row r="653" spans="1:4" x14ac:dyDescent="0.25">
      <c r="A653" s="2" t="s">
        <v>573</v>
      </c>
      <c r="B653" s="2" t="s">
        <v>2392</v>
      </c>
      <c r="C653" s="2" t="s">
        <v>970</v>
      </c>
      <c r="D653" s="574">
        <v>850</v>
      </c>
    </row>
    <row r="654" spans="1:4" x14ac:dyDescent="0.25">
      <c r="A654" s="2" t="s">
        <v>573</v>
      </c>
      <c r="B654" s="2" t="s">
        <v>2393</v>
      </c>
      <c r="C654" s="2" t="s">
        <v>2042</v>
      </c>
      <c r="D654" s="574">
        <v>18600</v>
      </c>
    </row>
    <row r="655" spans="1:4" x14ac:dyDescent="0.25">
      <c r="A655" s="2" t="s">
        <v>573</v>
      </c>
      <c r="B655" s="2" t="s">
        <v>2394</v>
      </c>
      <c r="C655" s="2" t="s">
        <v>913</v>
      </c>
      <c r="D655" s="574">
        <v>7100</v>
      </c>
    </row>
    <row r="656" spans="1:4" x14ac:dyDescent="0.25">
      <c r="A656" s="2" t="s">
        <v>573</v>
      </c>
      <c r="B656" s="2" t="s">
        <v>2395</v>
      </c>
      <c r="C656" s="2" t="s">
        <v>2350</v>
      </c>
      <c r="D656" s="574">
        <v>31100</v>
      </c>
    </row>
    <row r="657" spans="1:4" x14ac:dyDescent="0.25">
      <c r="A657" s="2" t="s">
        <v>573</v>
      </c>
      <c r="B657" s="2" t="s">
        <v>2396</v>
      </c>
      <c r="C657" s="2" t="s">
        <v>2397</v>
      </c>
      <c r="D657" s="574">
        <v>2500</v>
      </c>
    </row>
    <row r="658" spans="1:4" x14ac:dyDescent="0.25">
      <c r="A658" s="2" t="s">
        <v>573</v>
      </c>
      <c r="B658" s="2" t="s">
        <v>2398</v>
      </c>
      <c r="C658" s="2" t="s">
        <v>2282</v>
      </c>
      <c r="D658" s="574">
        <v>5100</v>
      </c>
    </row>
    <row r="659" spans="1:4" x14ac:dyDescent="0.25">
      <c r="A659" s="2" t="s">
        <v>573</v>
      </c>
      <c r="B659" s="2" t="s">
        <v>2399</v>
      </c>
      <c r="C659" s="2" t="s">
        <v>2356</v>
      </c>
      <c r="D659" s="574">
        <v>1650</v>
      </c>
    </row>
    <row r="660" spans="1:4" x14ac:dyDescent="0.25">
      <c r="A660" s="2" t="s">
        <v>573</v>
      </c>
      <c r="B660" s="2" t="s">
        <v>2400</v>
      </c>
      <c r="C660" s="2" t="s">
        <v>2436</v>
      </c>
      <c r="D660" s="574">
        <v>13000</v>
      </c>
    </row>
    <row r="661" spans="1:4" x14ac:dyDescent="0.25">
      <c r="A661" s="2" t="s">
        <v>2287</v>
      </c>
      <c r="B661" s="2" t="s">
        <v>2288</v>
      </c>
      <c r="C661" s="2" t="s">
        <v>936</v>
      </c>
      <c r="D661" s="574">
        <v>5300</v>
      </c>
    </row>
    <row r="662" spans="1:4" x14ac:dyDescent="0.25">
      <c r="A662" s="2" t="s">
        <v>2287</v>
      </c>
      <c r="B662" s="2" t="s">
        <v>160</v>
      </c>
      <c r="C662" s="2" t="s">
        <v>984</v>
      </c>
      <c r="D662" s="574">
        <v>3700</v>
      </c>
    </row>
    <row r="663" spans="1:4" x14ac:dyDescent="0.25">
      <c r="A663" s="2" t="s">
        <v>2287</v>
      </c>
      <c r="B663" s="2" t="s">
        <v>2289</v>
      </c>
      <c r="C663" s="2" t="s">
        <v>955</v>
      </c>
      <c r="D663" s="574">
        <v>600</v>
      </c>
    </row>
    <row r="664" spans="1:4" x14ac:dyDescent="0.25">
      <c r="A664" s="2" t="s">
        <v>2287</v>
      </c>
      <c r="B664" s="2" t="s">
        <v>96</v>
      </c>
      <c r="C664" s="2" t="s">
        <v>976</v>
      </c>
      <c r="D664" s="574">
        <v>300</v>
      </c>
    </row>
    <row r="665" spans="1:4" x14ac:dyDescent="0.25">
      <c r="A665" s="2" t="s">
        <v>2287</v>
      </c>
      <c r="B665" s="2" t="s">
        <v>152</v>
      </c>
      <c r="C665" s="2" t="s">
        <v>955</v>
      </c>
      <c r="D665" s="574">
        <v>700</v>
      </c>
    </row>
    <row r="666" spans="1:4" x14ac:dyDescent="0.25">
      <c r="A666" s="2" t="s">
        <v>2287</v>
      </c>
      <c r="B666" s="2" t="s">
        <v>516</v>
      </c>
      <c r="C666" s="2" t="s">
        <v>913</v>
      </c>
      <c r="D666" s="574">
        <v>16800</v>
      </c>
    </row>
    <row r="667" spans="1:4" x14ac:dyDescent="0.25">
      <c r="A667" s="2" t="s">
        <v>2287</v>
      </c>
      <c r="B667" s="2" t="s">
        <v>114</v>
      </c>
      <c r="C667" s="2" t="s">
        <v>962</v>
      </c>
      <c r="D667" s="574">
        <v>2900</v>
      </c>
    </row>
    <row r="668" spans="1:4" x14ac:dyDescent="0.25">
      <c r="A668" s="2" t="s">
        <v>2287</v>
      </c>
      <c r="B668" s="2" t="s">
        <v>514</v>
      </c>
      <c r="C668" s="2" t="s">
        <v>980</v>
      </c>
      <c r="D668" s="574">
        <v>4050</v>
      </c>
    </row>
    <row r="669" spans="1:4" x14ac:dyDescent="0.25">
      <c r="A669" s="2" t="s">
        <v>2287</v>
      </c>
      <c r="B669" s="2" t="s">
        <v>519</v>
      </c>
      <c r="C669" s="2" t="s">
        <v>889</v>
      </c>
      <c r="D669" s="574">
        <v>13200</v>
      </c>
    </row>
    <row r="670" spans="1:4" x14ac:dyDescent="0.25">
      <c r="A670" s="2" t="s">
        <v>2287</v>
      </c>
      <c r="B670" s="2" t="s">
        <v>149</v>
      </c>
      <c r="C670" s="2" t="s">
        <v>2290</v>
      </c>
      <c r="D670" s="574">
        <v>800</v>
      </c>
    </row>
    <row r="671" spans="1:4" x14ac:dyDescent="0.25">
      <c r="A671" s="2" t="s">
        <v>2287</v>
      </c>
      <c r="B671" s="2" t="s">
        <v>162</v>
      </c>
      <c r="C671" s="2" t="s">
        <v>970</v>
      </c>
      <c r="D671" s="574">
        <v>450</v>
      </c>
    </row>
    <row r="672" spans="1:4" x14ac:dyDescent="0.25">
      <c r="A672" s="2" t="s">
        <v>2287</v>
      </c>
      <c r="B672" s="2" t="s">
        <v>163</v>
      </c>
      <c r="C672" s="2" t="s">
        <v>970</v>
      </c>
      <c r="D672" s="574">
        <v>500</v>
      </c>
    </row>
    <row r="673" spans="1:4" x14ac:dyDescent="0.25">
      <c r="A673" s="2" t="s">
        <v>2287</v>
      </c>
      <c r="B673" s="2" t="s">
        <v>161</v>
      </c>
      <c r="C673" s="2" t="s">
        <v>970</v>
      </c>
      <c r="D673" s="574">
        <v>450</v>
      </c>
    </row>
    <row r="674" spans="1:4" x14ac:dyDescent="0.25">
      <c r="A674" s="2" t="s">
        <v>2287</v>
      </c>
      <c r="B674" s="2" t="s">
        <v>190</v>
      </c>
      <c r="C674" s="2" t="s">
        <v>2291</v>
      </c>
      <c r="D674" s="574">
        <v>1700</v>
      </c>
    </row>
    <row r="675" spans="1:4" x14ac:dyDescent="0.25">
      <c r="A675" s="2" t="s">
        <v>2287</v>
      </c>
      <c r="B675" s="2" t="s">
        <v>158</v>
      </c>
      <c r="C675" s="2" t="s">
        <v>2292</v>
      </c>
      <c r="D675" s="574">
        <v>4700</v>
      </c>
    </row>
    <row r="676" spans="1:4" x14ac:dyDescent="0.25">
      <c r="A676" s="2" t="s">
        <v>2287</v>
      </c>
      <c r="B676" s="2" t="s">
        <v>142</v>
      </c>
      <c r="C676" s="2" t="s">
        <v>989</v>
      </c>
      <c r="D676" s="574">
        <v>200</v>
      </c>
    </row>
    <row r="677" spans="1:4" x14ac:dyDescent="0.25">
      <c r="A677" s="2" t="s">
        <v>2287</v>
      </c>
      <c r="B677" s="2" t="s">
        <v>86</v>
      </c>
      <c r="C677" s="2" t="s">
        <v>1975</v>
      </c>
      <c r="D677" s="574">
        <v>100</v>
      </c>
    </row>
    <row r="678" spans="1:4" x14ac:dyDescent="0.25">
      <c r="A678" s="2" t="s">
        <v>2287</v>
      </c>
      <c r="B678" s="2" t="s">
        <v>73</v>
      </c>
      <c r="C678" s="2" t="s">
        <v>1975</v>
      </c>
      <c r="D678" s="574">
        <v>200</v>
      </c>
    </row>
    <row r="679" spans="1:4" x14ac:dyDescent="0.25">
      <c r="A679" s="2" t="s">
        <v>2287</v>
      </c>
      <c r="B679" s="2" t="s">
        <v>126</v>
      </c>
      <c r="C679" s="2" t="s">
        <v>2293</v>
      </c>
      <c r="D679" s="574">
        <v>800</v>
      </c>
    </row>
    <row r="680" spans="1:4" x14ac:dyDescent="0.25">
      <c r="A680" s="2" t="s">
        <v>2287</v>
      </c>
      <c r="B680" s="2" t="s">
        <v>80</v>
      </c>
      <c r="C680" s="2" t="s">
        <v>2294</v>
      </c>
      <c r="D680" s="574">
        <v>1300</v>
      </c>
    </row>
    <row r="681" spans="1:4" x14ac:dyDescent="0.25">
      <c r="A681" s="2" t="s">
        <v>2287</v>
      </c>
      <c r="B681" s="2" t="s">
        <v>2295</v>
      </c>
      <c r="C681" s="2" t="s">
        <v>956</v>
      </c>
      <c r="D681" s="574">
        <v>250</v>
      </c>
    </row>
    <row r="682" spans="1:4" x14ac:dyDescent="0.25">
      <c r="A682" s="2" t="s">
        <v>2287</v>
      </c>
      <c r="B682" s="2" t="s">
        <v>81</v>
      </c>
      <c r="C682" s="2" t="s">
        <v>2296</v>
      </c>
      <c r="D682" s="574">
        <v>550</v>
      </c>
    </row>
    <row r="683" spans="1:4" x14ac:dyDescent="0.25">
      <c r="A683" s="2" t="s">
        <v>2287</v>
      </c>
      <c r="B683" s="2" t="s">
        <v>397</v>
      </c>
      <c r="C683" s="2" t="s">
        <v>2297</v>
      </c>
      <c r="D683" s="574">
        <v>33550</v>
      </c>
    </row>
    <row r="684" spans="1:4" x14ac:dyDescent="0.25">
      <c r="A684" s="2" t="s">
        <v>2287</v>
      </c>
      <c r="B684" s="2" t="s">
        <v>399</v>
      </c>
      <c r="C684" s="2" t="s">
        <v>910</v>
      </c>
      <c r="D684" s="574">
        <v>12600</v>
      </c>
    </row>
    <row r="685" spans="1:4" x14ac:dyDescent="0.25">
      <c r="A685" s="2" t="s">
        <v>2287</v>
      </c>
      <c r="B685" s="2" t="s">
        <v>517</v>
      </c>
      <c r="C685" s="2" t="s">
        <v>2298</v>
      </c>
      <c r="D685" s="574">
        <v>39300</v>
      </c>
    </row>
    <row r="686" spans="1:4" x14ac:dyDescent="0.25">
      <c r="A686" s="2" t="s">
        <v>2287</v>
      </c>
      <c r="B686" s="2" t="s">
        <v>395</v>
      </c>
      <c r="C686" s="2" t="s">
        <v>2299</v>
      </c>
      <c r="D686" s="574">
        <v>6100</v>
      </c>
    </row>
    <row r="687" spans="1:4" x14ac:dyDescent="0.25">
      <c r="A687" s="2" t="s">
        <v>2287</v>
      </c>
      <c r="B687" s="2" t="s">
        <v>396</v>
      </c>
      <c r="C687" s="2" t="s">
        <v>995</v>
      </c>
      <c r="D687" s="574">
        <v>800</v>
      </c>
    </row>
    <row r="688" spans="1:4" x14ac:dyDescent="0.25">
      <c r="A688" s="2" t="s">
        <v>2287</v>
      </c>
      <c r="B688" s="2" t="s">
        <v>2300</v>
      </c>
      <c r="C688" s="2" t="s">
        <v>2301</v>
      </c>
      <c r="D688" s="574">
        <v>2500</v>
      </c>
    </row>
    <row r="689" spans="1:4" x14ac:dyDescent="0.25">
      <c r="A689" s="2" t="s">
        <v>2287</v>
      </c>
      <c r="B689" s="2" t="s">
        <v>492</v>
      </c>
      <c r="C689" s="2" t="s">
        <v>2302</v>
      </c>
      <c r="D689" s="574">
        <v>1650</v>
      </c>
    </row>
    <row r="690" spans="1:4" x14ac:dyDescent="0.25">
      <c r="A690" s="2" t="s">
        <v>2287</v>
      </c>
      <c r="B690" s="2" t="s">
        <v>401</v>
      </c>
      <c r="C690" s="2" t="s">
        <v>2303</v>
      </c>
      <c r="D690" s="574">
        <v>1200</v>
      </c>
    </row>
    <row r="691" spans="1:4" x14ac:dyDescent="0.25">
      <c r="A691" s="2" t="s">
        <v>2304</v>
      </c>
      <c r="B691" s="2" t="s">
        <v>159</v>
      </c>
      <c r="C691" s="2" t="s">
        <v>936</v>
      </c>
      <c r="D691" s="574">
        <v>6400</v>
      </c>
    </row>
    <row r="692" spans="1:4" x14ac:dyDescent="0.25">
      <c r="A692" s="2" t="s">
        <v>2304</v>
      </c>
      <c r="B692" s="2" t="s">
        <v>515</v>
      </c>
      <c r="C692" s="2" t="s">
        <v>913</v>
      </c>
      <c r="D692" s="574">
        <v>17800</v>
      </c>
    </row>
    <row r="693" spans="1:4" x14ac:dyDescent="0.25">
      <c r="A693" s="2" t="s">
        <v>2304</v>
      </c>
      <c r="B693" s="2" t="s">
        <v>946</v>
      </c>
      <c r="C693" s="2" t="s">
        <v>904</v>
      </c>
      <c r="D693" s="574">
        <v>1600</v>
      </c>
    </row>
    <row r="694" spans="1:4" x14ac:dyDescent="0.25">
      <c r="A694" s="2" t="s">
        <v>2304</v>
      </c>
      <c r="B694" s="2" t="s">
        <v>198</v>
      </c>
      <c r="C694" s="2" t="s">
        <v>2291</v>
      </c>
      <c r="D694" s="574">
        <v>2050</v>
      </c>
    </row>
    <row r="695" spans="1:4" x14ac:dyDescent="0.25">
      <c r="A695" s="2" t="s">
        <v>2304</v>
      </c>
      <c r="B695" s="2" t="s">
        <v>518</v>
      </c>
      <c r="C695" s="2" t="s">
        <v>2305</v>
      </c>
      <c r="D695" s="574">
        <v>41550</v>
      </c>
    </row>
    <row r="696" spans="1:4" x14ac:dyDescent="0.25">
      <c r="A696" s="2" t="s">
        <v>2304</v>
      </c>
      <c r="B696" s="2" t="s">
        <v>400</v>
      </c>
      <c r="C696" s="2" t="s">
        <v>910</v>
      </c>
      <c r="D696" s="574">
        <v>13900</v>
      </c>
    </row>
    <row r="697" spans="1:4" x14ac:dyDescent="0.25">
      <c r="A697" s="2" t="s">
        <v>2304</v>
      </c>
      <c r="B697" s="2" t="s">
        <v>398</v>
      </c>
      <c r="C697" s="2" t="s">
        <v>2306</v>
      </c>
      <c r="D697" s="574">
        <v>45450</v>
      </c>
    </row>
    <row r="698" spans="1:4" x14ac:dyDescent="0.25">
      <c r="A698" s="2" t="s">
        <v>2304</v>
      </c>
      <c r="B698" s="2" t="s">
        <v>402</v>
      </c>
      <c r="C698" s="2" t="s">
        <v>2303</v>
      </c>
      <c r="D698" s="574">
        <v>1600</v>
      </c>
    </row>
    <row r="699" spans="1:4" x14ac:dyDescent="0.25">
      <c r="A699" s="2" t="s">
        <v>896</v>
      </c>
      <c r="B699" s="2" t="s">
        <v>408</v>
      </c>
      <c r="C699" s="2" t="s">
        <v>2033</v>
      </c>
      <c r="D699" s="574">
        <v>3000</v>
      </c>
    </row>
    <row r="700" spans="1:4" x14ac:dyDescent="0.25">
      <c r="A700" s="2" t="s">
        <v>896</v>
      </c>
      <c r="B700" s="2" t="s">
        <v>317</v>
      </c>
      <c r="C700" s="2" t="s">
        <v>2035</v>
      </c>
      <c r="D700" s="574">
        <v>2100</v>
      </c>
    </row>
    <row r="701" spans="1:4" x14ac:dyDescent="0.25">
      <c r="A701" s="2" t="s">
        <v>896</v>
      </c>
      <c r="B701" s="2" t="s">
        <v>322</v>
      </c>
      <c r="C701" s="2" t="s">
        <v>2037</v>
      </c>
      <c r="D701" s="574">
        <v>4600</v>
      </c>
    </row>
    <row r="702" spans="1:4" x14ac:dyDescent="0.25">
      <c r="A702" s="2" t="s">
        <v>896</v>
      </c>
      <c r="B702" s="2" t="s">
        <v>91</v>
      </c>
      <c r="C702" s="2" t="s">
        <v>972</v>
      </c>
      <c r="D702" s="574">
        <v>3200</v>
      </c>
    </row>
    <row r="703" spans="1:4" x14ac:dyDescent="0.25">
      <c r="A703" s="2" t="s">
        <v>2029</v>
      </c>
      <c r="B703" s="2" t="s">
        <v>2030</v>
      </c>
      <c r="C703" s="2" t="s">
        <v>1791</v>
      </c>
      <c r="D703" s="574">
        <v>150</v>
      </c>
    </row>
    <row r="704" spans="1:4" x14ac:dyDescent="0.25">
      <c r="A704" s="2" t="s">
        <v>2029</v>
      </c>
      <c r="B704" s="2" t="s">
        <v>134</v>
      </c>
      <c r="C704" s="2" t="s">
        <v>904</v>
      </c>
      <c r="D704" s="574">
        <v>150</v>
      </c>
    </row>
    <row r="705" spans="1:4" x14ac:dyDescent="0.25">
      <c r="A705" s="2" t="s">
        <v>2029</v>
      </c>
      <c r="B705" s="2" t="s">
        <v>52</v>
      </c>
      <c r="C705" s="2" t="s">
        <v>1934</v>
      </c>
      <c r="D705" s="574">
        <v>500</v>
      </c>
    </row>
    <row r="706" spans="1:4" x14ac:dyDescent="0.25">
      <c r="A706" s="2" t="s">
        <v>2029</v>
      </c>
      <c r="B706" s="2" t="s">
        <v>520</v>
      </c>
      <c r="C706" s="2" t="s">
        <v>2031</v>
      </c>
      <c r="D706" s="574">
        <v>6700</v>
      </c>
    </row>
    <row r="707" spans="1:4" x14ac:dyDescent="0.25">
      <c r="A707" s="2" t="s">
        <v>2029</v>
      </c>
      <c r="B707" s="2" t="s">
        <v>403</v>
      </c>
      <c r="C707" s="2" t="s">
        <v>2032</v>
      </c>
      <c r="D707" s="574">
        <v>1600</v>
      </c>
    </row>
    <row r="708" spans="1:4" x14ac:dyDescent="0.25">
      <c r="A708" s="2" t="s">
        <v>2029</v>
      </c>
      <c r="B708" s="2" t="s">
        <v>407</v>
      </c>
      <c r="C708" s="2" t="s">
        <v>2033</v>
      </c>
      <c r="D708" s="574">
        <v>2850</v>
      </c>
    </row>
    <row r="709" spans="1:4" x14ac:dyDescent="0.25">
      <c r="A709" s="2" t="s">
        <v>2029</v>
      </c>
      <c r="B709" s="2" t="s">
        <v>405</v>
      </c>
      <c r="C709" s="2" t="s">
        <v>2034</v>
      </c>
      <c r="D709" s="574">
        <v>3700</v>
      </c>
    </row>
    <row r="710" spans="1:4" x14ac:dyDescent="0.25">
      <c r="A710" s="2" t="s">
        <v>2029</v>
      </c>
      <c r="B710" s="2" t="s">
        <v>318</v>
      </c>
      <c r="C710" s="2" t="s">
        <v>2035</v>
      </c>
      <c r="D710" s="574">
        <v>2100</v>
      </c>
    </row>
    <row r="711" spans="1:4" x14ac:dyDescent="0.25">
      <c r="A711" s="2" t="s">
        <v>2029</v>
      </c>
      <c r="B711" s="2" t="s">
        <v>320</v>
      </c>
      <c r="C711" s="2" t="s">
        <v>2036</v>
      </c>
      <c r="D711" s="574">
        <v>800</v>
      </c>
    </row>
    <row r="712" spans="1:4" x14ac:dyDescent="0.25">
      <c r="A712" s="2" t="s">
        <v>2029</v>
      </c>
      <c r="B712" s="2" t="s">
        <v>321</v>
      </c>
      <c r="C712" s="2" t="s">
        <v>2037</v>
      </c>
      <c r="D712" s="574">
        <v>4000</v>
      </c>
    </row>
    <row r="713" spans="1:4" x14ac:dyDescent="0.25">
      <c r="A713" s="2" t="s">
        <v>2029</v>
      </c>
      <c r="B713" s="2" t="s">
        <v>412</v>
      </c>
      <c r="C713" s="2" t="s">
        <v>2038</v>
      </c>
      <c r="D713" s="574">
        <v>5950</v>
      </c>
    </row>
    <row r="714" spans="1:4" x14ac:dyDescent="0.25">
      <c r="A714" s="2" t="s">
        <v>2029</v>
      </c>
      <c r="B714" s="2" t="s">
        <v>90</v>
      </c>
      <c r="C714" s="2" t="s">
        <v>972</v>
      </c>
      <c r="D714" s="574">
        <v>2900</v>
      </c>
    </row>
    <row r="715" spans="1:4" x14ac:dyDescent="0.25">
      <c r="A715" s="2" t="s">
        <v>2266</v>
      </c>
      <c r="B715" s="2" t="s">
        <v>2267</v>
      </c>
      <c r="C715" s="2" t="s">
        <v>936</v>
      </c>
      <c r="D715" s="574">
        <v>7500</v>
      </c>
    </row>
    <row r="716" spans="1:4" x14ac:dyDescent="0.25">
      <c r="A716" s="2" t="s">
        <v>2266</v>
      </c>
      <c r="B716" s="2" t="s">
        <v>213</v>
      </c>
      <c r="C716" s="2" t="s">
        <v>2268</v>
      </c>
      <c r="D716" s="574">
        <v>5100</v>
      </c>
    </row>
    <row r="717" spans="1:4" x14ac:dyDescent="0.25">
      <c r="A717" s="2" t="s">
        <v>2266</v>
      </c>
      <c r="B717" s="2" t="s">
        <v>214</v>
      </c>
      <c r="C717" s="2" t="s">
        <v>2269</v>
      </c>
      <c r="D717" s="574">
        <v>3300</v>
      </c>
    </row>
    <row r="718" spans="1:4" x14ac:dyDescent="0.25">
      <c r="A718" s="2" t="s">
        <v>2266</v>
      </c>
      <c r="B718" s="2" t="s">
        <v>272</v>
      </c>
      <c r="C718" s="2" t="s">
        <v>2142</v>
      </c>
      <c r="D718" s="574">
        <v>1700</v>
      </c>
    </row>
    <row r="719" spans="1:4" x14ac:dyDescent="0.25">
      <c r="A719" s="2" t="s">
        <v>2266</v>
      </c>
      <c r="B719" s="2" t="s">
        <v>2270</v>
      </c>
      <c r="C719" s="2" t="s">
        <v>2271</v>
      </c>
      <c r="D719" s="574">
        <v>500</v>
      </c>
    </row>
    <row r="720" spans="1:4" x14ac:dyDescent="0.25">
      <c r="A720" s="2" t="s">
        <v>2266</v>
      </c>
      <c r="B720" s="2" t="s">
        <v>275</v>
      </c>
      <c r="C720" s="2" t="s">
        <v>2272</v>
      </c>
      <c r="D720" s="574">
        <v>100</v>
      </c>
    </row>
    <row r="721" spans="1:4" x14ac:dyDescent="0.25">
      <c r="A721" s="2" t="s">
        <v>2266</v>
      </c>
      <c r="B721" s="2" t="s">
        <v>276</v>
      </c>
      <c r="C721" s="2" t="s">
        <v>2273</v>
      </c>
      <c r="D721" s="574">
        <v>100</v>
      </c>
    </row>
    <row r="722" spans="1:4" x14ac:dyDescent="0.25">
      <c r="A722" s="2" t="s">
        <v>2266</v>
      </c>
      <c r="B722" s="2" t="s">
        <v>2274</v>
      </c>
      <c r="C722" s="2" t="s">
        <v>1883</v>
      </c>
      <c r="D722" s="574">
        <v>150</v>
      </c>
    </row>
    <row r="723" spans="1:4" x14ac:dyDescent="0.25">
      <c r="A723" s="2" t="s">
        <v>2266</v>
      </c>
      <c r="B723" s="2" t="s">
        <v>2275</v>
      </c>
      <c r="C723" s="2" t="s">
        <v>1986</v>
      </c>
      <c r="D723" s="574">
        <v>100</v>
      </c>
    </row>
    <row r="724" spans="1:4" x14ac:dyDescent="0.25">
      <c r="A724" s="2" t="s">
        <v>2266</v>
      </c>
      <c r="B724" s="2" t="s">
        <v>2276</v>
      </c>
      <c r="C724" s="2" t="s">
        <v>1900</v>
      </c>
      <c r="D724" s="574">
        <v>100</v>
      </c>
    </row>
    <row r="725" spans="1:4" x14ac:dyDescent="0.25">
      <c r="A725" s="2" t="s">
        <v>2266</v>
      </c>
      <c r="B725" s="2" t="s">
        <v>2277</v>
      </c>
      <c r="C725" s="2" t="s">
        <v>1883</v>
      </c>
      <c r="D725" s="574">
        <v>100</v>
      </c>
    </row>
    <row r="726" spans="1:4" x14ac:dyDescent="0.25">
      <c r="A726" s="2" t="s">
        <v>2266</v>
      </c>
      <c r="B726" s="2" t="s">
        <v>2278</v>
      </c>
      <c r="C726" s="2" t="s">
        <v>1883</v>
      </c>
      <c r="D726" s="574">
        <v>100</v>
      </c>
    </row>
    <row r="727" spans="1:4" x14ac:dyDescent="0.25">
      <c r="A727" s="2" t="s">
        <v>2266</v>
      </c>
      <c r="B727" s="2" t="s">
        <v>2279</v>
      </c>
      <c r="C727" s="2" t="s">
        <v>1900</v>
      </c>
      <c r="D727" s="574">
        <v>100</v>
      </c>
    </row>
    <row r="728" spans="1:4" x14ac:dyDescent="0.25">
      <c r="A728" s="2" t="s">
        <v>2266</v>
      </c>
      <c r="B728" s="2" t="s">
        <v>274</v>
      </c>
      <c r="C728" s="2" t="s">
        <v>2280</v>
      </c>
      <c r="D728" s="574">
        <v>400</v>
      </c>
    </row>
    <row r="729" spans="1:4" x14ac:dyDescent="0.25">
      <c r="A729" s="2" t="s">
        <v>2266</v>
      </c>
      <c r="B729" s="2" t="s">
        <v>523</v>
      </c>
      <c r="C729" s="2" t="s">
        <v>889</v>
      </c>
      <c r="D729" s="574">
        <v>13950</v>
      </c>
    </row>
    <row r="730" spans="1:4" x14ac:dyDescent="0.25">
      <c r="A730" s="2" t="s">
        <v>2266</v>
      </c>
      <c r="B730" s="2" t="s">
        <v>144</v>
      </c>
      <c r="C730" s="2" t="s">
        <v>989</v>
      </c>
      <c r="D730" s="574">
        <v>300</v>
      </c>
    </row>
    <row r="731" spans="1:4" x14ac:dyDescent="0.25">
      <c r="A731" s="2" t="s">
        <v>2266</v>
      </c>
      <c r="B731" s="2" t="s">
        <v>415</v>
      </c>
      <c r="C731" s="2" t="s">
        <v>1875</v>
      </c>
      <c r="D731" s="574">
        <v>7100</v>
      </c>
    </row>
    <row r="732" spans="1:4" x14ac:dyDescent="0.25">
      <c r="A732" s="2" t="s">
        <v>2266</v>
      </c>
      <c r="B732" s="2" t="s">
        <v>413</v>
      </c>
      <c r="C732" s="2" t="s">
        <v>2281</v>
      </c>
      <c r="D732" s="574">
        <v>16200</v>
      </c>
    </row>
    <row r="733" spans="1:4" x14ac:dyDescent="0.25">
      <c r="A733" s="2" t="s">
        <v>2266</v>
      </c>
      <c r="B733" s="2" t="s">
        <v>416</v>
      </c>
      <c r="C733" s="2" t="s">
        <v>2282</v>
      </c>
      <c r="D733" s="574">
        <v>3150</v>
      </c>
    </row>
    <row r="734" spans="1:4" x14ac:dyDescent="0.25">
      <c r="A734" s="2" t="s">
        <v>2266</v>
      </c>
      <c r="B734" s="2" t="s">
        <v>414</v>
      </c>
      <c r="C734" s="2" t="s">
        <v>2283</v>
      </c>
      <c r="D734" s="574">
        <v>18900</v>
      </c>
    </row>
    <row r="735" spans="1:4" x14ac:dyDescent="0.25">
      <c r="A735" s="2" t="s">
        <v>2266</v>
      </c>
      <c r="B735" s="2" t="s">
        <v>417</v>
      </c>
      <c r="C735" s="2" t="s">
        <v>2284</v>
      </c>
      <c r="D735" s="574">
        <v>1050</v>
      </c>
    </row>
    <row r="736" spans="1:4" x14ac:dyDescent="0.25">
      <c r="A736" s="2" t="s">
        <v>2266</v>
      </c>
      <c r="B736" s="2" t="s">
        <v>481</v>
      </c>
      <c r="C736" s="2" t="s">
        <v>1823</v>
      </c>
      <c r="D736" s="574">
        <v>5900</v>
      </c>
    </row>
    <row r="737" spans="1:4" x14ac:dyDescent="0.25">
      <c r="A737" s="2" t="s">
        <v>2210</v>
      </c>
      <c r="B737" s="2" t="s">
        <v>58</v>
      </c>
      <c r="C737" s="2" t="s">
        <v>2211</v>
      </c>
      <c r="D737" s="574">
        <v>1500</v>
      </c>
    </row>
    <row r="738" spans="1:4" x14ac:dyDescent="0.25">
      <c r="A738" s="2" t="s">
        <v>2210</v>
      </c>
      <c r="B738" s="2" t="s">
        <v>151</v>
      </c>
      <c r="C738" s="2" t="s">
        <v>955</v>
      </c>
      <c r="D738" s="574">
        <v>500</v>
      </c>
    </row>
    <row r="739" spans="1:4" x14ac:dyDescent="0.25">
      <c r="A739" s="2" t="s">
        <v>2210</v>
      </c>
      <c r="B739" s="2" t="s">
        <v>992</v>
      </c>
      <c r="C739" s="2" t="s">
        <v>994</v>
      </c>
      <c r="D739" s="574">
        <v>300</v>
      </c>
    </row>
    <row r="740" spans="1:4" x14ac:dyDescent="0.25">
      <c r="A740" s="2" t="s">
        <v>2210</v>
      </c>
      <c r="B740" s="2" t="s">
        <v>2212</v>
      </c>
      <c r="C740" s="2" t="s">
        <v>919</v>
      </c>
      <c r="D740" s="574">
        <v>150</v>
      </c>
    </row>
    <row r="741" spans="1:4" x14ac:dyDescent="0.25">
      <c r="A741" s="2" t="s">
        <v>2210</v>
      </c>
      <c r="B741" s="2" t="s">
        <v>2213</v>
      </c>
      <c r="C741" s="2" t="s">
        <v>1902</v>
      </c>
      <c r="D741" s="574">
        <v>1050</v>
      </c>
    </row>
    <row r="742" spans="1:4" x14ac:dyDescent="0.25">
      <c r="A742" s="2" t="s">
        <v>2210</v>
      </c>
      <c r="B742" s="2" t="s">
        <v>2214</v>
      </c>
      <c r="C742" s="2" t="s">
        <v>1893</v>
      </c>
      <c r="D742" s="574">
        <v>1100</v>
      </c>
    </row>
    <row r="743" spans="1:4" x14ac:dyDescent="0.25">
      <c r="A743" s="2" t="s">
        <v>2210</v>
      </c>
      <c r="B743" s="2" t="s">
        <v>217</v>
      </c>
      <c r="C743" s="2" t="s">
        <v>2160</v>
      </c>
      <c r="D743" s="574">
        <v>4500</v>
      </c>
    </row>
    <row r="744" spans="1:4" x14ac:dyDescent="0.25">
      <c r="A744" s="2" t="s">
        <v>2210</v>
      </c>
      <c r="B744" s="2" t="s">
        <v>59</v>
      </c>
      <c r="C744" s="2" t="s">
        <v>948</v>
      </c>
      <c r="D744" s="574">
        <v>2550</v>
      </c>
    </row>
    <row r="745" spans="1:4" x14ac:dyDescent="0.25">
      <c r="A745" s="2" t="s">
        <v>2210</v>
      </c>
      <c r="B745" s="2" t="s">
        <v>136</v>
      </c>
      <c r="C745" s="2" t="s">
        <v>919</v>
      </c>
      <c r="D745" s="574">
        <v>400</v>
      </c>
    </row>
    <row r="746" spans="1:4" x14ac:dyDescent="0.25">
      <c r="A746" s="2" t="s">
        <v>2210</v>
      </c>
      <c r="B746" s="2" t="s">
        <v>218</v>
      </c>
      <c r="C746" s="2" t="s">
        <v>2215</v>
      </c>
      <c r="D746" s="574">
        <v>3700</v>
      </c>
    </row>
    <row r="747" spans="1:4" x14ac:dyDescent="0.25">
      <c r="A747" s="2" t="s">
        <v>2210</v>
      </c>
      <c r="B747" s="2" t="s">
        <v>2216</v>
      </c>
      <c r="C747" s="2" t="s">
        <v>1900</v>
      </c>
      <c r="D747" s="574">
        <v>100</v>
      </c>
    </row>
    <row r="748" spans="1:4" x14ac:dyDescent="0.25">
      <c r="A748" s="2" t="s">
        <v>2210</v>
      </c>
      <c r="B748" s="2" t="s">
        <v>2217</v>
      </c>
      <c r="C748" s="2" t="s">
        <v>2017</v>
      </c>
      <c r="D748" s="574">
        <v>200</v>
      </c>
    </row>
    <row r="749" spans="1:4" x14ac:dyDescent="0.25">
      <c r="A749" s="2" t="s">
        <v>2210</v>
      </c>
      <c r="B749" s="2" t="s">
        <v>2218</v>
      </c>
      <c r="C749" s="2" t="s">
        <v>2172</v>
      </c>
      <c r="D749" s="574">
        <v>200</v>
      </c>
    </row>
    <row r="750" spans="1:4" x14ac:dyDescent="0.25">
      <c r="A750" s="2" t="s">
        <v>2210</v>
      </c>
      <c r="B750" s="2" t="s">
        <v>2219</v>
      </c>
      <c r="C750" s="2" t="s">
        <v>1883</v>
      </c>
      <c r="D750" s="574">
        <v>100</v>
      </c>
    </row>
    <row r="751" spans="1:4" x14ac:dyDescent="0.25">
      <c r="A751" s="2" t="s">
        <v>2210</v>
      </c>
      <c r="B751" s="2" t="s">
        <v>2220</v>
      </c>
      <c r="C751" s="2" t="s">
        <v>956</v>
      </c>
      <c r="D751" s="574">
        <v>100</v>
      </c>
    </row>
    <row r="752" spans="1:4" x14ac:dyDescent="0.25">
      <c r="A752" s="2" t="s">
        <v>2210</v>
      </c>
      <c r="B752" s="2" t="s">
        <v>2221</v>
      </c>
      <c r="C752" s="2" t="s">
        <v>970</v>
      </c>
      <c r="D752" s="574">
        <v>1500</v>
      </c>
    </row>
    <row r="753" spans="1:4" x14ac:dyDescent="0.25">
      <c r="A753" s="2" t="s">
        <v>2210</v>
      </c>
      <c r="B753" s="2" t="s">
        <v>2222</v>
      </c>
      <c r="C753" s="2" t="s">
        <v>910</v>
      </c>
      <c r="D753" s="574">
        <v>4950</v>
      </c>
    </row>
    <row r="754" spans="1:4" x14ac:dyDescent="0.25">
      <c r="A754" s="2" t="s">
        <v>2210</v>
      </c>
      <c r="B754" s="2" t="s">
        <v>2223</v>
      </c>
      <c r="C754" s="2" t="s">
        <v>1890</v>
      </c>
      <c r="D754" s="574">
        <v>2850</v>
      </c>
    </row>
    <row r="755" spans="1:4" x14ac:dyDescent="0.25">
      <c r="A755" s="2" t="s">
        <v>2210</v>
      </c>
      <c r="B755" s="2" t="s">
        <v>2224</v>
      </c>
      <c r="C755" s="2" t="s">
        <v>2225</v>
      </c>
      <c r="D755" s="574">
        <v>3900</v>
      </c>
    </row>
    <row r="756" spans="1:4" x14ac:dyDescent="0.25">
      <c r="A756" s="2" t="s">
        <v>2210</v>
      </c>
      <c r="B756" s="2" t="s">
        <v>2226</v>
      </c>
      <c r="C756" s="2" t="s">
        <v>965</v>
      </c>
      <c r="D756" s="574">
        <v>1300</v>
      </c>
    </row>
    <row r="757" spans="1:4" x14ac:dyDescent="0.25">
      <c r="A757" s="2" t="s">
        <v>2210</v>
      </c>
      <c r="B757" s="2" t="s">
        <v>2227</v>
      </c>
      <c r="C757" s="2" t="s">
        <v>1877</v>
      </c>
      <c r="D757" s="574">
        <v>3800</v>
      </c>
    </row>
    <row r="758" spans="1:4" x14ac:dyDescent="0.25">
      <c r="A758" s="2" t="s">
        <v>2210</v>
      </c>
      <c r="B758" s="2" t="s">
        <v>2228</v>
      </c>
      <c r="C758" s="2" t="s">
        <v>2229</v>
      </c>
      <c r="D758" s="574">
        <v>2800</v>
      </c>
    </row>
    <row r="759" spans="1:4" x14ac:dyDescent="0.25">
      <c r="A759" s="2" t="s">
        <v>2230</v>
      </c>
      <c r="B759" s="2" t="s">
        <v>2231</v>
      </c>
      <c r="C759" s="2" t="s">
        <v>1893</v>
      </c>
      <c r="D759" s="574">
        <v>1900</v>
      </c>
    </row>
    <row r="760" spans="1:4" x14ac:dyDescent="0.25">
      <c r="A760" s="2" t="s">
        <v>2230</v>
      </c>
      <c r="B760" s="2" t="s">
        <v>92</v>
      </c>
      <c r="C760" s="2" t="s">
        <v>956</v>
      </c>
      <c r="D760" s="574">
        <v>100</v>
      </c>
    </row>
    <row r="761" spans="1:4" x14ac:dyDescent="0.25">
      <c r="A761" s="2" t="s">
        <v>2230</v>
      </c>
      <c r="B761" s="2" t="s">
        <v>418</v>
      </c>
      <c r="C761" s="2" t="s">
        <v>2225</v>
      </c>
      <c r="D761" s="574">
        <v>4150</v>
      </c>
    </row>
    <row r="762" spans="1:4" x14ac:dyDescent="0.25">
      <c r="A762" s="2" t="s">
        <v>2061</v>
      </c>
      <c r="B762" s="2" t="s">
        <v>108</v>
      </c>
      <c r="C762" s="2" t="s">
        <v>913</v>
      </c>
      <c r="D762" s="574">
        <v>7100</v>
      </c>
    </row>
    <row r="763" spans="1:4" x14ac:dyDescent="0.25">
      <c r="A763" s="2" t="s">
        <v>2061</v>
      </c>
      <c r="B763" s="2" t="s">
        <v>2062</v>
      </c>
      <c r="C763" s="2" t="s">
        <v>2063</v>
      </c>
      <c r="D763" s="574">
        <v>800</v>
      </c>
    </row>
    <row r="764" spans="1:4" x14ac:dyDescent="0.25">
      <c r="A764" s="2" t="s">
        <v>2061</v>
      </c>
      <c r="B764" s="2" t="s">
        <v>2064</v>
      </c>
      <c r="C764" s="2" t="s">
        <v>2065</v>
      </c>
      <c r="D764" s="574">
        <v>600</v>
      </c>
    </row>
    <row r="765" spans="1:4" x14ac:dyDescent="0.25">
      <c r="A765" s="2" t="s">
        <v>2061</v>
      </c>
      <c r="B765" s="2" t="s">
        <v>313</v>
      </c>
      <c r="C765" s="2" t="s">
        <v>2066</v>
      </c>
      <c r="D765" s="574">
        <v>3550</v>
      </c>
    </row>
    <row r="766" spans="1:4" x14ac:dyDescent="0.25">
      <c r="A766" s="2" t="s">
        <v>2059</v>
      </c>
      <c r="B766" s="2" t="s">
        <v>316</v>
      </c>
      <c r="C766" s="2" t="s">
        <v>2060</v>
      </c>
      <c r="D766" s="574">
        <v>3800</v>
      </c>
    </row>
    <row r="767" spans="1:4" x14ac:dyDescent="0.25">
      <c r="A767" s="2" t="s">
        <v>2059</v>
      </c>
      <c r="B767" s="2" t="s">
        <v>89</v>
      </c>
      <c r="C767" s="2" t="s">
        <v>972</v>
      </c>
      <c r="D767" s="574">
        <v>2500</v>
      </c>
    </row>
    <row r="768" spans="1:4" x14ac:dyDescent="0.25">
      <c r="A768" s="2" t="s">
        <v>2243</v>
      </c>
      <c r="B768" s="2" t="s">
        <v>2244</v>
      </c>
      <c r="C768" s="2" t="s">
        <v>1893</v>
      </c>
      <c r="D768" s="574">
        <v>1600</v>
      </c>
    </row>
    <row r="769" spans="1:4" x14ac:dyDescent="0.25">
      <c r="A769" s="2" t="s">
        <v>2243</v>
      </c>
      <c r="B769" s="2" t="s">
        <v>2245</v>
      </c>
      <c r="C769" s="2" t="s">
        <v>985</v>
      </c>
      <c r="D769" s="574">
        <v>1150</v>
      </c>
    </row>
    <row r="770" spans="1:4" x14ac:dyDescent="0.25">
      <c r="A770" s="2" t="s">
        <v>2243</v>
      </c>
      <c r="B770" s="2" t="s">
        <v>2246</v>
      </c>
      <c r="C770" s="2" t="s">
        <v>913</v>
      </c>
      <c r="D770" s="574">
        <v>7900</v>
      </c>
    </row>
    <row r="771" spans="1:4" x14ac:dyDescent="0.25">
      <c r="A771" s="2" t="s">
        <v>2232</v>
      </c>
      <c r="B771" s="2" t="s">
        <v>2233</v>
      </c>
      <c r="C771" s="2" t="s">
        <v>2234</v>
      </c>
      <c r="D771" s="574">
        <v>4000</v>
      </c>
    </row>
    <row r="772" spans="1:4" x14ac:dyDescent="0.25">
      <c r="A772" s="2" t="s">
        <v>2232</v>
      </c>
      <c r="B772" s="2" t="s">
        <v>2235</v>
      </c>
      <c r="C772" s="2" t="s">
        <v>1883</v>
      </c>
      <c r="D772" s="574">
        <v>100</v>
      </c>
    </row>
    <row r="773" spans="1:4" x14ac:dyDescent="0.25">
      <c r="A773" s="2" t="s">
        <v>2232</v>
      </c>
      <c r="B773" s="2" t="s">
        <v>2236</v>
      </c>
      <c r="C773" s="2" t="s">
        <v>1900</v>
      </c>
      <c r="D773" s="574">
        <v>100</v>
      </c>
    </row>
    <row r="774" spans="1:4" x14ac:dyDescent="0.25">
      <c r="A774" s="2" t="s">
        <v>2232</v>
      </c>
      <c r="B774" s="2" t="s">
        <v>2237</v>
      </c>
      <c r="C774" s="2" t="s">
        <v>985</v>
      </c>
      <c r="D774" s="574">
        <v>1150</v>
      </c>
    </row>
    <row r="775" spans="1:4" x14ac:dyDescent="0.25">
      <c r="A775" s="2" t="s">
        <v>2232</v>
      </c>
      <c r="B775" s="2" t="s">
        <v>2238</v>
      </c>
      <c r="C775" s="2" t="s">
        <v>2133</v>
      </c>
      <c r="D775" s="574">
        <v>3450</v>
      </c>
    </row>
    <row r="776" spans="1:4" x14ac:dyDescent="0.25">
      <c r="A776" s="2" t="s">
        <v>2232</v>
      </c>
      <c r="B776" s="2" t="s">
        <v>2239</v>
      </c>
      <c r="C776" s="2" t="s">
        <v>910</v>
      </c>
      <c r="D776" s="574">
        <v>6200</v>
      </c>
    </row>
    <row r="777" spans="1:4" x14ac:dyDescent="0.25">
      <c r="A777" s="2" t="s">
        <v>2232</v>
      </c>
      <c r="B777" s="2" t="s">
        <v>2240</v>
      </c>
      <c r="C777" s="2" t="s">
        <v>2241</v>
      </c>
      <c r="D777" s="574">
        <v>1350</v>
      </c>
    </row>
    <row r="778" spans="1:4" x14ac:dyDescent="0.25">
      <c r="A778" s="2" t="s">
        <v>2232</v>
      </c>
      <c r="B778" s="2" t="s">
        <v>2242</v>
      </c>
      <c r="C778" s="2" t="s">
        <v>2113</v>
      </c>
      <c r="D778" s="574">
        <v>2500</v>
      </c>
    </row>
    <row r="779" spans="1:4" x14ac:dyDescent="0.25">
      <c r="A779" s="2" t="s">
        <v>2232</v>
      </c>
      <c r="B779" s="2" t="s">
        <v>325</v>
      </c>
      <c r="C779" s="2" t="s">
        <v>913</v>
      </c>
      <c r="D779" s="574">
        <v>5100</v>
      </c>
    </row>
    <row r="780" spans="1:4" x14ac:dyDescent="0.25">
      <c r="A780" s="2" t="s">
        <v>2139</v>
      </c>
      <c r="B780" s="2" t="s">
        <v>2140</v>
      </c>
      <c r="C780" s="2" t="s">
        <v>1864</v>
      </c>
      <c r="D780" s="574">
        <v>500</v>
      </c>
    </row>
    <row r="781" spans="1:4" x14ac:dyDescent="0.25">
      <c r="A781" s="2" t="s">
        <v>2139</v>
      </c>
      <c r="B781" s="2" t="s">
        <v>2141</v>
      </c>
      <c r="C781" s="2" t="s">
        <v>2118</v>
      </c>
      <c r="D781" s="574">
        <v>1050</v>
      </c>
    </row>
    <row r="782" spans="1:4" x14ac:dyDescent="0.25">
      <c r="A782" s="2" t="s">
        <v>2139</v>
      </c>
      <c r="B782" s="2" t="s">
        <v>243</v>
      </c>
      <c r="C782" s="2" t="s">
        <v>2142</v>
      </c>
      <c r="D782" s="574">
        <v>800</v>
      </c>
    </row>
    <row r="783" spans="1:4" x14ac:dyDescent="0.25">
      <c r="A783" s="2" t="s">
        <v>2139</v>
      </c>
      <c r="B783" s="2" t="s">
        <v>184</v>
      </c>
      <c r="C783" s="2" t="s">
        <v>2082</v>
      </c>
      <c r="D783" s="574">
        <v>1000</v>
      </c>
    </row>
    <row r="784" spans="1:4" x14ac:dyDescent="0.25">
      <c r="A784" s="2" t="s">
        <v>2139</v>
      </c>
      <c r="B784" s="2" t="s">
        <v>185</v>
      </c>
      <c r="C784" s="2" t="s">
        <v>2095</v>
      </c>
      <c r="D784" s="574">
        <v>1450</v>
      </c>
    </row>
    <row r="785" spans="1:4" x14ac:dyDescent="0.25">
      <c r="A785" s="2" t="s">
        <v>2139</v>
      </c>
      <c r="B785" s="2" t="s">
        <v>2143</v>
      </c>
      <c r="C785" s="2" t="s">
        <v>904</v>
      </c>
      <c r="D785" s="574">
        <v>250</v>
      </c>
    </row>
    <row r="786" spans="1:4" x14ac:dyDescent="0.25">
      <c r="A786" s="2" t="s">
        <v>2139</v>
      </c>
      <c r="B786" s="2" t="s">
        <v>137</v>
      </c>
      <c r="C786" s="2" t="s">
        <v>904</v>
      </c>
      <c r="D786" s="574">
        <v>400</v>
      </c>
    </row>
    <row r="787" spans="1:4" x14ac:dyDescent="0.25">
      <c r="A787" s="2" t="s">
        <v>2139</v>
      </c>
      <c r="B787" s="2" t="s">
        <v>196</v>
      </c>
      <c r="C787" s="2" t="s">
        <v>989</v>
      </c>
      <c r="D787" s="574">
        <v>300</v>
      </c>
    </row>
    <row r="788" spans="1:4" x14ac:dyDescent="0.25">
      <c r="A788" s="2" t="s">
        <v>2139</v>
      </c>
      <c r="B788" s="2" t="s">
        <v>2144</v>
      </c>
      <c r="C788" s="2" t="s">
        <v>1883</v>
      </c>
      <c r="D788" s="574">
        <v>150</v>
      </c>
    </row>
    <row r="789" spans="1:4" x14ac:dyDescent="0.25">
      <c r="A789" s="2" t="s">
        <v>2139</v>
      </c>
      <c r="B789" s="2" t="s">
        <v>233</v>
      </c>
      <c r="C789" s="2" t="s">
        <v>889</v>
      </c>
      <c r="D789" s="574">
        <v>12150</v>
      </c>
    </row>
    <row r="790" spans="1:4" x14ac:dyDescent="0.25">
      <c r="A790" s="2" t="s">
        <v>2139</v>
      </c>
      <c r="B790" s="2" t="s">
        <v>2145</v>
      </c>
      <c r="C790" s="2" t="s">
        <v>1893</v>
      </c>
      <c r="D790" s="574">
        <v>200</v>
      </c>
    </row>
    <row r="791" spans="1:4" x14ac:dyDescent="0.25">
      <c r="A791" s="2" t="s">
        <v>2139</v>
      </c>
      <c r="B791" s="2" t="s">
        <v>2146</v>
      </c>
      <c r="C791" s="2" t="s">
        <v>1893</v>
      </c>
      <c r="D791" s="574">
        <v>250</v>
      </c>
    </row>
    <row r="792" spans="1:4" x14ac:dyDescent="0.25">
      <c r="A792" s="2" t="s">
        <v>2139</v>
      </c>
      <c r="B792" s="2" t="s">
        <v>2148</v>
      </c>
      <c r="C792" s="2" t="s">
        <v>2149</v>
      </c>
      <c r="D792" s="574">
        <v>500</v>
      </c>
    </row>
    <row r="793" spans="1:4" x14ac:dyDescent="0.25">
      <c r="A793" s="2" t="s">
        <v>2139</v>
      </c>
      <c r="B793" s="2" t="s">
        <v>326</v>
      </c>
      <c r="C793" s="2" t="s">
        <v>2150</v>
      </c>
      <c r="D793" s="574">
        <v>4300</v>
      </c>
    </row>
    <row r="794" spans="1:4" x14ac:dyDescent="0.25">
      <c r="A794" s="2" t="s">
        <v>2139</v>
      </c>
      <c r="B794" s="2" t="s">
        <v>327</v>
      </c>
      <c r="C794" s="2" t="s">
        <v>930</v>
      </c>
      <c r="D794" s="574">
        <v>6700</v>
      </c>
    </row>
    <row r="795" spans="1:4" x14ac:dyDescent="0.25">
      <c r="A795" s="2" t="s">
        <v>2139</v>
      </c>
      <c r="B795" s="2" t="s">
        <v>328</v>
      </c>
      <c r="C795" s="2" t="s">
        <v>2135</v>
      </c>
      <c r="D795" s="574">
        <v>3150</v>
      </c>
    </row>
    <row r="796" spans="1:4" x14ac:dyDescent="0.25">
      <c r="A796" s="2" t="s">
        <v>2139</v>
      </c>
      <c r="B796" s="2" t="s">
        <v>329</v>
      </c>
      <c r="C796" s="2" t="s">
        <v>2151</v>
      </c>
      <c r="D796" s="574">
        <v>5650</v>
      </c>
    </row>
    <row r="797" spans="1:4" x14ac:dyDescent="0.25">
      <c r="A797" s="2" t="s">
        <v>2139</v>
      </c>
      <c r="B797" s="2" t="s">
        <v>484</v>
      </c>
      <c r="C797" s="2" t="s">
        <v>1823</v>
      </c>
      <c r="D797" s="574">
        <v>4650</v>
      </c>
    </row>
    <row r="798" spans="1:4" x14ac:dyDescent="0.25">
      <c r="A798" s="2" t="s">
        <v>1943</v>
      </c>
      <c r="B798" s="2" t="s">
        <v>1944</v>
      </c>
      <c r="C798" s="2" t="s">
        <v>947</v>
      </c>
      <c r="D798" s="574">
        <v>5900</v>
      </c>
    </row>
    <row r="799" spans="1:4" x14ac:dyDescent="0.25">
      <c r="A799" s="2" t="s">
        <v>1943</v>
      </c>
      <c r="B799" s="2" t="s">
        <v>280</v>
      </c>
      <c r="C799" s="2" t="s">
        <v>937</v>
      </c>
      <c r="D799" s="574">
        <v>750</v>
      </c>
    </row>
    <row r="800" spans="1:4" x14ac:dyDescent="0.25">
      <c r="A800" s="2" t="s">
        <v>1943</v>
      </c>
      <c r="B800" s="2" t="s">
        <v>281</v>
      </c>
      <c r="C800" s="2" t="s">
        <v>1945</v>
      </c>
      <c r="D800" s="574">
        <v>200</v>
      </c>
    </row>
    <row r="801" spans="1:4" x14ac:dyDescent="0.25">
      <c r="A801" s="2" t="s">
        <v>1943</v>
      </c>
      <c r="B801" s="2" t="s">
        <v>64</v>
      </c>
      <c r="C801" s="2" t="s">
        <v>967</v>
      </c>
      <c r="D801" s="574">
        <v>900</v>
      </c>
    </row>
    <row r="802" spans="1:4" x14ac:dyDescent="0.25">
      <c r="A802" s="2" t="s">
        <v>1943</v>
      </c>
      <c r="B802" s="2" t="s">
        <v>282</v>
      </c>
      <c r="C802" s="2" t="s">
        <v>1946</v>
      </c>
      <c r="D802" s="574">
        <v>150</v>
      </c>
    </row>
    <row r="803" spans="1:4" x14ac:dyDescent="0.25">
      <c r="A803" s="2" t="s">
        <v>1943</v>
      </c>
      <c r="B803" s="2" t="s">
        <v>284</v>
      </c>
      <c r="C803" s="2" t="s">
        <v>1947</v>
      </c>
      <c r="D803" s="574">
        <v>100</v>
      </c>
    </row>
    <row r="804" spans="1:4" x14ac:dyDescent="0.25">
      <c r="A804" s="2" t="s">
        <v>1943</v>
      </c>
      <c r="B804" s="2" t="s">
        <v>1948</v>
      </c>
      <c r="C804" s="2" t="s">
        <v>1949</v>
      </c>
      <c r="D804" s="574">
        <v>100</v>
      </c>
    </row>
    <row r="805" spans="1:4" x14ac:dyDescent="0.25">
      <c r="A805" s="2" t="s">
        <v>1943</v>
      </c>
      <c r="B805" s="2" t="s">
        <v>1950</v>
      </c>
      <c r="C805" s="2" t="s">
        <v>1902</v>
      </c>
      <c r="D805" s="574">
        <v>1950</v>
      </c>
    </row>
    <row r="806" spans="1:4" x14ac:dyDescent="0.25">
      <c r="A806" s="2" t="s">
        <v>1943</v>
      </c>
      <c r="B806" s="2" t="s">
        <v>155</v>
      </c>
      <c r="C806" s="2" t="s">
        <v>955</v>
      </c>
      <c r="D806" s="574">
        <v>1000</v>
      </c>
    </row>
    <row r="807" spans="1:4" x14ac:dyDescent="0.25">
      <c r="A807" s="2" t="s">
        <v>1943</v>
      </c>
      <c r="B807" s="2" t="s">
        <v>156</v>
      </c>
      <c r="C807" s="2" t="s">
        <v>955</v>
      </c>
      <c r="D807" s="574">
        <v>600</v>
      </c>
    </row>
    <row r="808" spans="1:4" x14ac:dyDescent="0.25">
      <c r="A808" s="2" t="s">
        <v>1943</v>
      </c>
      <c r="B808" s="2" t="s">
        <v>1951</v>
      </c>
      <c r="C808" s="2" t="s">
        <v>1952</v>
      </c>
      <c r="D808" s="574">
        <v>100</v>
      </c>
    </row>
    <row r="809" spans="1:4" x14ac:dyDescent="0.25">
      <c r="A809" s="2" t="s">
        <v>1943</v>
      </c>
      <c r="B809" s="2" t="s">
        <v>991</v>
      </c>
      <c r="C809" s="2" t="s">
        <v>994</v>
      </c>
      <c r="D809" s="574">
        <v>500</v>
      </c>
    </row>
    <row r="810" spans="1:4" x14ac:dyDescent="0.25">
      <c r="A810" s="2" t="s">
        <v>1943</v>
      </c>
      <c r="B810" s="2" t="s">
        <v>101</v>
      </c>
      <c r="C810" s="2" t="s">
        <v>956</v>
      </c>
      <c r="D810" s="574">
        <v>150</v>
      </c>
    </row>
    <row r="811" spans="1:4" x14ac:dyDescent="0.25">
      <c r="A811" s="2" t="s">
        <v>1943</v>
      </c>
      <c r="B811" s="2" t="s">
        <v>1953</v>
      </c>
      <c r="C811" s="2" t="s">
        <v>1883</v>
      </c>
      <c r="D811" s="574">
        <v>100</v>
      </c>
    </row>
    <row r="812" spans="1:4" x14ac:dyDescent="0.25">
      <c r="A812" s="2" t="s">
        <v>1943</v>
      </c>
      <c r="B812" s="2" t="s">
        <v>1954</v>
      </c>
      <c r="C812" s="2" t="s">
        <v>956</v>
      </c>
      <c r="D812" s="574">
        <v>200</v>
      </c>
    </row>
    <row r="813" spans="1:4" x14ac:dyDescent="0.25">
      <c r="A813" s="2" t="s">
        <v>1943</v>
      </c>
      <c r="B813" s="2" t="s">
        <v>1955</v>
      </c>
      <c r="C813" s="2" t="s">
        <v>919</v>
      </c>
      <c r="D813" s="574">
        <v>250</v>
      </c>
    </row>
    <row r="814" spans="1:4" x14ac:dyDescent="0.25">
      <c r="A814" s="2" t="s">
        <v>1943</v>
      </c>
      <c r="B814" s="2" t="s">
        <v>961</v>
      </c>
      <c r="C814" s="2" t="s">
        <v>1956</v>
      </c>
      <c r="D814" s="574">
        <v>300</v>
      </c>
    </row>
    <row r="815" spans="1:4" x14ac:dyDescent="0.25">
      <c r="A815" s="2" t="s">
        <v>1943</v>
      </c>
      <c r="B815" s="2" t="s">
        <v>146</v>
      </c>
      <c r="C815" s="2" t="s">
        <v>1957</v>
      </c>
      <c r="D815" s="574">
        <v>100</v>
      </c>
    </row>
    <row r="816" spans="1:4" x14ac:dyDescent="0.25">
      <c r="A816" s="2" t="s">
        <v>1943</v>
      </c>
      <c r="B816" s="2" t="s">
        <v>384</v>
      </c>
      <c r="C816" s="2" t="s">
        <v>910</v>
      </c>
      <c r="D816" s="574">
        <v>12150</v>
      </c>
    </row>
    <row r="817" spans="1:4" x14ac:dyDescent="0.25">
      <c r="A817" s="2" t="s">
        <v>1943</v>
      </c>
      <c r="B817" s="2" t="s">
        <v>385</v>
      </c>
      <c r="C817" s="2" t="s">
        <v>1889</v>
      </c>
      <c r="D817" s="574">
        <v>9800</v>
      </c>
    </row>
    <row r="818" spans="1:4" x14ac:dyDescent="0.25">
      <c r="A818" s="2" t="s">
        <v>1943</v>
      </c>
      <c r="B818" s="2" t="s">
        <v>1958</v>
      </c>
      <c r="C818" s="2" t="s">
        <v>1906</v>
      </c>
      <c r="D818" s="574">
        <v>2350</v>
      </c>
    </row>
    <row r="819" spans="1:4" x14ac:dyDescent="0.25">
      <c r="A819" s="2" t="s">
        <v>1959</v>
      </c>
      <c r="B819" s="2" t="s">
        <v>63</v>
      </c>
      <c r="C819" s="2" t="s">
        <v>937</v>
      </c>
      <c r="D819" s="574">
        <v>4050</v>
      </c>
    </row>
    <row r="820" spans="1:4" x14ac:dyDescent="0.25">
      <c r="A820" s="2" t="s">
        <v>1959</v>
      </c>
      <c r="B820" s="2" t="s">
        <v>508</v>
      </c>
      <c r="C820" s="2" t="s">
        <v>889</v>
      </c>
      <c r="D820" s="574">
        <v>9700</v>
      </c>
    </row>
    <row r="821" spans="1:4" x14ac:dyDescent="0.25">
      <c r="A821" s="2" t="s">
        <v>1959</v>
      </c>
      <c r="B821" s="2" t="s">
        <v>53</v>
      </c>
      <c r="C821" s="2" t="s">
        <v>1934</v>
      </c>
      <c r="D821" s="574">
        <v>700</v>
      </c>
    </row>
    <row r="822" spans="1:4" x14ac:dyDescent="0.25">
      <c r="A822" s="2" t="s">
        <v>1959</v>
      </c>
      <c r="B822" s="2" t="s">
        <v>1960</v>
      </c>
      <c r="C822" s="2" t="s">
        <v>1902</v>
      </c>
      <c r="D822" s="574">
        <v>5900</v>
      </c>
    </row>
    <row r="823" spans="1:4" x14ac:dyDescent="0.25">
      <c r="A823" s="2" t="s">
        <v>1959</v>
      </c>
      <c r="B823" s="2" t="s">
        <v>1961</v>
      </c>
      <c r="C823" s="2" t="s">
        <v>1883</v>
      </c>
      <c r="D823" s="574">
        <v>100</v>
      </c>
    </row>
    <row r="824" spans="1:4" x14ac:dyDescent="0.25">
      <c r="A824" s="2" t="s">
        <v>1959</v>
      </c>
      <c r="B824" s="2" t="s">
        <v>169</v>
      </c>
      <c r="C824" s="2" t="s">
        <v>994</v>
      </c>
      <c r="D824" s="574">
        <v>200</v>
      </c>
    </row>
    <row r="825" spans="1:4" x14ac:dyDescent="0.25">
      <c r="A825" s="2" t="s">
        <v>1959</v>
      </c>
      <c r="B825" s="2" t="s">
        <v>183</v>
      </c>
      <c r="C825" s="2" t="s">
        <v>1962</v>
      </c>
      <c r="D825" s="574">
        <v>2200</v>
      </c>
    </row>
    <row r="826" spans="1:4" x14ac:dyDescent="0.25">
      <c r="A826" s="2" t="s">
        <v>1959</v>
      </c>
      <c r="B826" s="2" t="s">
        <v>1963</v>
      </c>
      <c r="C826" s="2" t="s">
        <v>1964</v>
      </c>
      <c r="D826" s="574">
        <v>100</v>
      </c>
    </row>
    <row r="827" spans="1:4" x14ac:dyDescent="0.25">
      <c r="A827" s="2" t="s">
        <v>1959</v>
      </c>
      <c r="B827" s="2" t="s">
        <v>99</v>
      </c>
      <c r="C827" s="2" t="s">
        <v>956</v>
      </c>
      <c r="D827" s="574">
        <v>200</v>
      </c>
    </row>
    <row r="828" spans="1:4" x14ac:dyDescent="0.25">
      <c r="A828" s="2" t="s">
        <v>1959</v>
      </c>
      <c r="B828" s="2" t="s">
        <v>100</v>
      </c>
      <c r="C828" s="2" t="s">
        <v>956</v>
      </c>
      <c r="D828" s="574">
        <v>200</v>
      </c>
    </row>
    <row r="829" spans="1:4" x14ac:dyDescent="0.25">
      <c r="A829" s="2" t="s">
        <v>1959</v>
      </c>
      <c r="B829" s="2" t="s">
        <v>506</v>
      </c>
      <c r="C829" s="2" t="s">
        <v>1889</v>
      </c>
      <c r="D829" s="574">
        <v>15400</v>
      </c>
    </row>
    <row r="830" spans="1:4" x14ac:dyDescent="0.25">
      <c r="A830" s="2" t="s">
        <v>1965</v>
      </c>
      <c r="B830" s="2" t="s">
        <v>505</v>
      </c>
      <c r="C830" s="2" t="s">
        <v>1889</v>
      </c>
      <c r="D830" s="574">
        <v>15600</v>
      </c>
    </row>
    <row r="831" spans="1:4" x14ac:dyDescent="0.25">
      <c r="A831" s="2" t="s">
        <v>1966</v>
      </c>
      <c r="B831" s="2" t="s">
        <v>1967</v>
      </c>
      <c r="C831" s="2" t="s">
        <v>889</v>
      </c>
      <c r="D831" s="574">
        <v>9400</v>
      </c>
    </row>
    <row r="832" spans="1:4" x14ac:dyDescent="0.25">
      <c r="A832" s="2" t="s">
        <v>1966</v>
      </c>
      <c r="B832" s="2" t="s">
        <v>1968</v>
      </c>
      <c r="C832" s="2" t="s">
        <v>980</v>
      </c>
      <c r="D832" s="574">
        <v>2550</v>
      </c>
    </row>
    <row r="833" spans="1:4" x14ac:dyDescent="0.25">
      <c r="A833" s="2" t="s">
        <v>1966</v>
      </c>
      <c r="B833" s="2" t="s">
        <v>507</v>
      </c>
      <c r="C833" s="2" t="s">
        <v>1889</v>
      </c>
      <c r="D833" s="574">
        <v>20500</v>
      </c>
    </row>
    <row r="834" spans="1:4" x14ac:dyDescent="0.25">
      <c r="A834" s="2" t="s">
        <v>1969</v>
      </c>
      <c r="B834" s="2" t="s">
        <v>1970</v>
      </c>
      <c r="C834" s="2" t="s">
        <v>1889</v>
      </c>
      <c r="D834" s="574">
        <v>15600</v>
      </c>
    </row>
    <row r="835" spans="1:4" x14ac:dyDescent="0.25">
      <c r="A835" s="2" t="s">
        <v>2087</v>
      </c>
      <c r="B835" s="2" t="s">
        <v>2088</v>
      </c>
      <c r="C835" s="2" t="s">
        <v>1902</v>
      </c>
      <c r="D835" s="574">
        <v>1300</v>
      </c>
    </row>
    <row r="836" spans="1:4" x14ac:dyDescent="0.25">
      <c r="A836" s="2" t="s">
        <v>2087</v>
      </c>
      <c r="B836" s="2" t="s">
        <v>469</v>
      </c>
      <c r="C836" s="2" t="s">
        <v>2042</v>
      </c>
      <c r="D836" s="574">
        <v>2050</v>
      </c>
    </row>
    <row r="837" spans="1:4" x14ac:dyDescent="0.25">
      <c r="A837" s="2" t="s">
        <v>2087</v>
      </c>
      <c r="B837" s="2" t="s">
        <v>500</v>
      </c>
      <c r="C837" s="2" t="s">
        <v>1889</v>
      </c>
      <c r="D837" s="574">
        <v>6300</v>
      </c>
    </row>
    <row r="838" spans="1:4" x14ac:dyDescent="0.25">
      <c r="A838" s="2" t="s">
        <v>2087</v>
      </c>
      <c r="B838" s="2" t="s">
        <v>390</v>
      </c>
      <c r="C838" s="2" t="s">
        <v>906</v>
      </c>
      <c r="D838" s="574">
        <v>2050</v>
      </c>
    </row>
    <row r="839" spans="1:4" x14ac:dyDescent="0.25">
      <c r="A839" s="2" t="s">
        <v>2067</v>
      </c>
      <c r="B839" s="2" t="s">
        <v>2068</v>
      </c>
      <c r="C839" s="2" t="s">
        <v>1902</v>
      </c>
      <c r="D839" s="574">
        <v>2300</v>
      </c>
    </row>
    <row r="840" spans="1:4" x14ac:dyDescent="0.25">
      <c r="A840" s="2" t="s">
        <v>2067</v>
      </c>
      <c r="B840" s="2" t="s">
        <v>2069</v>
      </c>
      <c r="C840" s="2" t="s">
        <v>989</v>
      </c>
      <c r="D840" s="574">
        <v>150</v>
      </c>
    </row>
    <row r="841" spans="1:4" x14ac:dyDescent="0.25">
      <c r="A841" s="2" t="s">
        <v>2067</v>
      </c>
      <c r="B841" s="2" t="s">
        <v>273</v>
      </c>
      <c r="C841" s="2" t="s">
        <v>2070</v>
      </c>
      <c r="D841" s="574">
        <v>250</v>
      </c>
    </row>
    <row r="842" spans="1:4" x14ac:dyDescent="0.25">
      <c r="A842" s="2" t="s">
        <v>2067</v>
      </c>
      <c r="B842" s="2" t="s">
        <v>271</v>
      </c>
      <c r="C842" s="2" t="s">
        <v>2071</v>
      </c>
      <c r="D842" s="574">
        <v>500</v>
      </c>
    </row>
    <row r="843" spans="1:4" x14ac:dyDescent="0.25">
      <c r="A843" s="2" t="s">
        <v>2067</v>
      </c>
      <c r="B843" s="2" t="s">
        <v>82</v>
      </c>
      <c r="C843" s="2" t="s">
        <v>2072</v>
      </c>
      <c r="D843" s="574">
        <v>450</v>
      </c>
    </row>
    <row r="844" spans="1:4" x14ac:dyDescent="0.25">
      <c r="A844" s="2" t="s">
        <v>2067</v>
      </c>
      <c r="B844" s="2" t="s">
        <v>489</v>
      </c>
      <c r="C844" s="2" t="s">
        <v>2073</v>
      </c>
      <c r="D844" s="574">
        <v>1750</v>
      </c>
    </row>
    <row r="845" spans="1:4" x14ac:dyDescent="0.25">
      <c r="A845" s="2" t="s">
        <v>2067</v>
      </c>
      <c r="B845" s="2" t="s">
        <v>2074</v>
      </c>
      <c r="C845" s="2" t="s">
        <v>2075</v>
      </c>
      <c r="D845" s="574">
        <v>3850</v>
      </c>
    </row>
    <row r="846" spans="1:4" x14ac:dyDescent="0.25">
      <c r="A846" s="2" t="s">
        <v>2067</v>
      </c>
      <c r="B846" s="2" t="s">
        <v>2076</v>
      </c>
      <c r="C846" s="2" t="s">
        <v>2042</v>
      </c>
      <c r="D846" s="574">
        <v>1150</v>
      </c>
    </row>
    <row r="847" spans="1:4" s="9" customFormat="1" x14ac:dyDescent="0.25">
      <c r="A847" s="2" t="s">
        <v>2067</v>
      </c>
      <c r="B847" s="2" t="s">
        <v>2077</v>
      </c>
      <c r="C847" s="2" t="s">
        <v>1889</v>
      </c>
      <c r="D847" s="574">
        <v>10050</v>
      </c>
    </row>
    <row r="848" spans="1:4" s="9" customFormat="1" x14ac:dyDescent="0.25">
      <c r="A848" s="2" t="s">
        <v>2067</v>
      </c>
      <c r="B848" s="2" t="s">
        <v>2078</v>
      </c>
      <c r="C848" s="2" t="s">
        <v>2035</v>
      </c>
      <c r="D848" s="574">
        <v>1700</v>
      </c>
    </row>
    <row r="849" spans="1:4" s="9" customFormat="1" x14ac:dyDescent="0.25">
      <c r="A849" s="2" t="s">
        <v>2067</v>
      </c>
      <c r="B849" s="2" t="s">
        <v>474</v>
      </c>
      <c r="C849" s="2" t="s">
        <v>928</v>
      </c>
      <c r="D849" s="574">
        <v>8100</v>
      </c>
    </row>
    <row r="850" spans="1:4" s="9" customFormat="1" x14ac:dyDescent="0.25">
      <c r="A850" s="2" t="s">
        <v>2067</v>
      </c>
      <c r="B850" s="2" t="s">
        <v>475</v>
      </c>
      <c r="C850" s="2" t="s">
        <v>2079</v>
      </c>
      <c r="D850" s="574">
        <v>5100</v>
      </c>
    </row>
    <row r="851" spans="1:4" s="9" customFormat="1" x14ac:dyDescent="0.25">
      <c r="A851" s="2" t="s">
        <v>2083</v>
      </c>
      <c r="B851" s="2" t="s">
        <v>389</v>
      </c>
      <c r="C851" s="2" t="s">
        <v>2052</v>
      </c>
      <c r="D851" s="574">
        <v>4900</v>
      </c>
    </row>
    <row r="852" spans="1:4" s="9" customFormat="1" x14ac:dyDescent="0.25">
      <c r="A852" s="2" t="s">
        <v>2083</v>
      </c>
      <c r="B852" s="2" t="s">
        <v>958</v>
      </c>
      <c r="C852" s="2" t="s">
        <v>928</v>
      </c>
      <c r="D852" s="574">
        <v>9150</v>
      </c>
    </row>
    <row r="853" spans="1:4" s="9" customFormat="1" x14ac:dyDescent="0.25">
      <c r="A853" s="2" t="s">
        <v>2083</v>
      </c>
      <c r="B853" s="2" t="s">
        <v>959</v>
      </c>
      <c r="C853" s="2" t="s">
        <v>2079</v>
      </c>
      <c r="D853" s="574">
        <v>5550</v>
      </c>
    </row>
    <row r="854" spans="1:4" s="9" customFormat="1" x14ac:dyDescent="0.25">
      <c r="A854" s="2" t="s">
        <v>2089</v>
      </c>
      <c r="B854" s="2" t="s">
        <v>388</v>
      </c>
      <c r="C854" s="2" t="s">
        <v>2052</v>
      </c>
      <c r="D854" s="574">
        <v>4350</v>
      </c>
    </row>
    <row r="855" spans="1:4" s="9" customFormat="1" x14ac:dyDescent="0.25">
      <c r="A855" s="2" t="s">
        <v>2090</v>
      </c>
      <c r="B855" s="2" t="s">
        <v>2091</v>
      </c>
      <c r="C855" s="2" t="s">
        <v>1902</v>
      </c>
      <c r="D855" s="574">
        <v>1400</v>
      </c>
    </row>
    <row r="856" spans="1:4" s="9" customFormat="1" x14ac:dyDescent="0.25">
      <c r="A856" s="2" t="s">
        <v>2090</v>
      </c>
      <c r="B856" s="2" t="s">
        <v>215</v>
      </c>
      <c r="C856" s="2" t="s">
        <v>2092</v>
      </c>
      <c r="D856" s="574">
        <v>850</v>
      </c>
    </row>
    <row r="857" spans="1:4" s="9" customFormat="1" x14ac:dyDescent="0.25">
      <c r="A857" s="2" t="s">
        <v>2090</v>
      </c>
      <c r="B857" s="2" t="s">
        <v>2093</v>
      </c>
      <c r="C857" s="2" t="s">
        <v>2071</v>
      </c>
      <c r="D857" s="574">
        <v>300</v>
      </c>
    </row>
    <row r="858" spans="1:4" s="9" customFormat="1" x14ac:dyDescent="0.25">
      <c r="A858" s="2" t="s">
        <v>2090</v>
      </c>
      <c r="B858" s="2" t="s">
        <v>2094</v>
      </c>
      <c r="C858" s="2" t="s">
        <v>933</v>
      </c>
      <c r="D858" s="574">
        <v>5100</v>
      </c>
    </row>
    <row r="859" spans="1:4" s="9" customFormat="1" x14ac:dyDescent="0.25">
      <c r="A859" s="2" t="s">
        <v>2090</v>
      </c>
      <c r="B859" s="2" t="s">
        <v>216</v>
      </c>
      <c r="C859" s="2" t="s">
        <v>2095</v>
      </c>
      <c r="D859" s="574">
        <v>1900</v>
      </c>
    </row>
    <row r="860" spans="1:4" s="9" customFormat="1" x14ac:dyDescent="0.25">
      <c r="A860" s="2" t="s">
        <v>2090</v>
      </c>
      <c r="B860" s="2" t="s">
        <v>153</v>
      </c>
      <c r="C860" s="2" t="s">
        <v>955</v>
      </c>
      <c r="D860" s="574">
        <v>300</v>
      </c>
    </row>
    <row r="861" spans="1:4" s="9" customFormat="1" x14ac:dyDescent="0.25">
      <c r="A861" s="2" t="s">
        <v>2090</v>
      </c>
      <c r="B861" s="2" t="s">
        <v>502</v>
      </c>
      <c r="C861" s="2" t="s">
        <v>1889</v>
      </c>
      <c r="D861" s="574">
        <v>10650</v>
      </c>
    </row>
    <row r="862" spans="1:4" s="9" customFormat="1" x14ac:dyDescent="0.25">
      <c r="A862" s="2" t="s">
        <v>2090</v>
      </c>
      <c r="B862" s="2" t="s">
        <v>2096</v>
      </c>
      <c r="C862" s="2" t="s">
        <v>906</v>
      </c>
      <c r="D862" s="574">
        <v>5200</v>
      </c>
    </row>
    <row r="863" spans="1:4" s="9" customFormat="1" x14ac:dyDescent="0.25">
      <c r="A863" s="2" t="s">
        <v>2090</v>
      </c>
      <c r="B863" s="2" t="s">
        <v>2097</v>
      </c>
      <c r="C863" s="2" t="s">
        <v>2052</v>
      </c>
      <c r="D863" s="574">
        <v>8850</v>
      </c>
    </row>
    <row r="864" spans="1:4" s="9" customFormat="1" x14ac:dyDescent="0.25">
      <c r="A864" s="2" t="s">
        <v>2090</v>
      </c>
      <c r="B864" s="2" t="s">
        <v>467</v>
      </c>
      <c r="C864" s="2" t="s">
        <v>2042</v>
      </c>
      <c r="D864" s="574">
        <v>6750</v>
      </c>
    </row>
    <row r="865" spans="1:4" s="9" customFormat="1" x14ac:dyDescent="0.25">
      <c r="A865" s="2" t="s">
        <v>2090</v>
      </c>
      <c r="B865" s="2" t="s">
        <v>476</v>
      </c>
      <c r="C865" s="2" t="s">
        <v>928</v>
      </c>
      <c r="D865" s="574">
        <v>18550</v>
      </c>
    </row>
    <row r="866" spans="1:4" s="9" customFormat="1" x14ac:dyDescent="0.25">
      <c r="A866" s="2" t="s">
        <v>2090</v>
      </c>
      <c r="B866" s="2" t="s">
        <v>477</v>
      </c>
      <c r="C866" s="2" t="s">
        <v>2079</v>
      </c>
      <c r="D866" s="574">
        <v>10100</v>
      </c>
    </row>
    <row r="867" spans="1:4" x14ac:dyDescent="0.25">
      <c r="A867" s="2"/>
      <c r="B867" s="2" t="s">
        <v>780</v>
      </c>
      <c r="C867" s="2" t="s">
        <v>781</v>
      </c>
      <c r="D867" s="574">
        <v>550</v>
      </c>
    </row>
    <row r="868" spans="1:4" x14ac:dyDescent="0.25">
      <c r="A868" s="2"/>
      <c r="B868" s="2" t="s">
        <v>782</v>
      </c>
      <c r="C868" s="2" t="s">
        <v>783</v>
      </c>
      <c r="D868" s="574">
        <v>550</v>
      </c>
    </row>
    <row r="869" spans="1:4" x14ac:dyDescent="0.25">
      <c r="A869" s="2"/>
      <c r="B869" s="2" t="s">
        <v>784</v>
      </c>
      <c r="C869" s="2" t="s">
        <v>785</v>
      </c>
      <c r="D869" s="574">
        <v>550</v>
      </c>
    </row>
    <row r="870" spans="1:4" x14ac:dyDescent="0.25">
      <c r="A870" s="2"/>
      <c r="B870" s="2" t="s">
        <v>786</v>
      </c>
      <c r="C870" s="2" t="s">
        <v>787</v>
      </c>
      <c r="D870" s="574">
        <v>550</v>
      </c>
    </row>
    <row r="871" spans="1:4" x14ac:dyDescent="0.25">
      <c r="A871" s="2"/>
      <c r="B871" s="2" t="s">
        <v>788</v>
      </c>
      <c r="C871" s="2" t="s">
        <v>789</v>
      </c>
      <c r="D871" s="574">
        <v>550</v>
      </c>
    </row>
    <row r="872" spans="1:4" x14ac:dyDescent="0.25">
      <c r="A872" s="2"/>
      <c r="B872" s="2" t="s">
        <v>790</v>
      </c>
      <c r="C872" s="2" t="s">
        <v>791</v>
      </c>
      <c r="D872" s="574">
        <v>550</v>
      </c>
    </row>
    <row r="873" spans="1:4" x14ac:dyDescent="0.25">
      <c r="A873" s="2"/>
      <c r="B873" s="2" t="s">
        <v>792</v>
      </c>
      <c r="C873" s="2" t="s">
        <v>793</v>
      </c>
      <c r="D873" s="574">
        <v>550</v>
      </c>
    </row>
    <row r="874" spans="1:4" x14ac:dyDescent="0.25">
      <c r="A874" s="2"/>
      <c r="B874" s="2" t="s">
        <v>794</v>
      </c>
      <c r="C874" s="2" t="s">
        <v>795</v>
      </c>
      <c r="D874" s="574">
        <v>550</v>
      </c>
    </row>
    <row r="875" spans="1:4" x14ac:dyDescent="0.25">
      <c r="A875" s="2"/>
      <c r="B875" s="2" t="s">
        <v>796</v>
      </c>
      <c r="C875" s="2" t="s">
        <v>797</v>
      </c>
      <c r="D875" s="574">
        <v>550</v>
      </c>
    </row>
    <row r="876" spans="1:4" x14ac:dyDescent="0.25">
      <c r="A876" s="2"/>
      <c r="B876" s="2" t="s">
        <v>798</v>
      </c>
      <c r="C876" s="2" t="s">
        <v>799</v>
      </c>
      <c r="D876" s="574">
        <v>550</v>
      </c>
    </row>
  </sheetData>
  <autoFilter ref="A1:D883" xr:uid="{00000000-0009-0000-0000-00000A000000}">
    <sortState xmlns:xlrd2="http://schemas.microsoft.com/office/spreadsheetml/2017/richdata2" ref="A2:D883">
      <sortCondition ref="A1:A883"/>
    </sortState>
  </autoFilter>
  <phoneticPr fontId="45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F861"/>
  <sheetViews>
    <sheetView workbookViewId="0">
      <selection activeCell="A791" sqref="A791"/>
    </sheetView>
  </sheetViews>
  <sheetFormatPr defaultColWidth="8.85546875" defaultRowHeight="15" x14ac:dyDescent="0.25"/>
  <cols>
    <col min="1" max="1" width="23" style="80" bestFit="1" customWidth="1"/>
    <col min="2" max="2" width="58" style="186" customWidth="1"/>
    <col min="3" max="3" width="7.7109375" style="81" customWidth="1"/>
    <col min="4" max="4" width="15" style="82" customWidth="1"/>
    <col min="5" max="5" width="8.85546875" style="9" customWidth="1"/>
    <col min="6" max="6" width="10.7109375" style="9" bestFit="1" customWidth="1"/>
    <col min="7" max="7" width="11" style="9" customWidth="1"/>
    <col min="8" max="16384" width="8.85546875" style="9"/>
  </cols>
  <sheetData>
    <row r="1" spans="1:4" ht="25.5" x14ac:dyDescent="0.25">
      <c r="A1" s="451" t="s">
        <v>1098</v>
      </c>
      <c r="B1" s="452" t="s">
        <v>530</v>
      </c>
      <c r="C1" s="452" t="s">
        <v>12</v>
      </c>
      <c r="D1" s="453" t="s">
        <v>1099</v>
      </c>
    </row>
    <row r="2" spans="1:4" ht="36.75" customHeight="1" x14ac:dyDescent="0.25">
      <c r="A2" s="581" t="s">
        <v>2443</v>
      </c>
      <c r="B2" s="581"/>
      <c r="C2" s="581"/>
      <c r="D2" s="581"/>
    </row>
    <row r="3" spans="1:4" ht="18.75" x14ac:dyDescent="0.25">
      <c r="A3" s="580" t="s">
        <v>1187</v>
      </c>
      <c r="B3" s="580"/>
      <c r="C3" s="580"/>
      <c r="D3" s="580"/>
    </row>
    <row r="4" spans="1:4" ht="38.25" x14ac:dyDescent="0.25">
      <c r="A4" s="546" t="s">
        <v>545</v>
      </c>
      <c r="B4" s="547" t="s">
        <v>1533</v>
      </c>
      <c r="C4" s="548" t="s">
        <v>13</v>
      </c>
      <c r="D4" s="549">
        <v>34900</v>
      </c>
    </row>
    <row r="5" spans="1:4" x14ac:dyDescent="0.25">
      <c r="A5" s="546" t="s">
        <v>675</v>
      </c>
      <c r="B5" s="547" t="s">
        <v>676</v>
      </c>
      <c r="C5" s="548" t="s">
        <v>712</v>
      </c>
      <c r="D5" s="549">
        <v>20900</v>
      </c>
    </row>
    <row r="6" spans="1:4" ht="38.25" x14ac:dyDescent="0.25">
      <c r="A6" s="546" t="s">
        <v>38</v>
      </c>
      <c r="B6" s="547" t="s">
        <v>1495</v>
      </c>
      <c r="C6" s="548" t="s">
        <v>13</v>
      </c>
      <c r="D6" s="549">
        <v>36900</v>
      </c>
    </row>
    <row r="7" spans="1:4" ht="51" x14ac:dyDescent="0.25">
      <c r="A7" s="546" t="s">
        <v>1441</v>
      </c>
      <c r="B7" s="547" t="s">
        <v>1496</v>
      </c>
      <c r="C7" s="548" t="s">
        <v>13</v>
      </c>
      <c r="D7" s="549">
        <v>39900</v>
      </c>
    </row>
    <row r="8" spans="1:4" x14ac:dyDescent="0.25">
      <c r="A8" s="546" t="s">
        <v>678</v>
      </c>
      <c r="B8" s="547" t="s">
        <v>679</v>
      </c>
      <c r="C8" s="548" t="s">
        <v>712</v>
      </c>
      <c r="D8" s="549">
        <v>20900</v>
      </c>
    </row>
    <row r="9" spans="1:4" ht="38.25" x14ac:dyDescent="0.25">
      <c r="A9" s="546" t="s">
        <v>39</v>
      </c>
      <c r="B9" s="547" t="s">
        <v>1497</v>
      </c>
      <c r="C9" s="548" t="s">
        <v>13</v>
      </c>
      <c r="D9" s="549">
        <v>37900</v>
      </c>
    </row>
    <row r="10" spans="1:4" x14ac:dyDescent="0.25">
      <c r="A10" s="546" t="s">
        <v>43</v>
      </c>
      <c r="B10" s="547" t="s">
        <v>672</v>
      </c>
      <c r="C10" s="548" t="s">
        <v>712</v>
      </c>
      <c r="D10" s="549">
        <v>20900</v>
      </c>
    </row>
    <row r="11" spans="1:4" ht="38.25" x14ac:dyDescent="0.25">
      <c r="A11" s="546" t="s">
        <v>1445</v>
      </c>
      <c r="B11" s="547" t="s">
        <v>2444</v>
      </c>
      <c r="C11" s="548" t="s">
        <v>13</v>
      </c>
      <c r="D11" s="549">
        <v>42900</v>
      </c>
    </row>
    <row r="12" spans="1:4" ht="51" x14ac:dyDescent="0.25">
      <c r="A12" s="546" t="s">
        <v>1311</v>
      </c>
      <c r="B12" s="547" t="s">
        <v>1489</v>
      </c>
      <c r="C12" s="548" t="s">
        <v>13</v>
      </c>
      <c r="D12" s="549">
        <v>45900</v>
      </c>
    </row>
    <row r="13" spans="1:4" ht="51" x14ac:dyDescent="0.25">
      <c r="A13" s="546" t="s">
        <v>1442</v>
      </c>
      <c r="B13" s="547" t="s">
        <v>1490</v>
      </c>
      <c r="C13" s="548" t="s">
        <v>13</v>
      </c>
      <c r="D13" s="549">
        <v>40900</v>
      </c>
    </row>
    <row r="14" spans="1:4" x14ac:dyDescent="0.25">
      <c r="A14" s="546" t="s">
        <v>673</v>
      </c>
      <c r="B14" s="547" t="s">
        <v>674</v>
      </c>
      <c r="C14" s="548" t="s">
        <v>712</v>
      </c>
      <c r="D14" s="549">
        <v>20900</v>
      </c>
    </row>
    <row r="15" spans="1:4" ht="38.25" x14ac:dyDescent="0.25">
      <c r="A15" s="546" t="s">
        <v>2445</v>
      </c>
      <c r="B15" s="547" t="s">
        <v>2446</v>
      </c>
      <c r="C15" s="548" t="s">
        <v>13</v>
      </c>
      <c r="D15" s="549">
        <v>36900</v>
      </c>
    </row>
    <row r="16" spans="1:4" ht="63.75" x14ac:dyDescent="0.25">
      <c r="A16" s="546" t="s">
        <v>2447</v>
      </c>
      <c r="B16" s="547" t="s">
        <v>2448</v>
      </c>
      <c r="C16" s="548" t="s">
        <v>13</v>
      </c>
      <c r="D16" s="549">
        <v>39900</v>
      </c>
    </row>
    <row r="17" spans="1:4" x14ac:dyDescent="0.25">
      <c r="A17" s="546" t="s">
        <v>604</v>
      </c>
      <c r="B17" s="547" t="s">
        <v>677</v>
      </c>
      <c r="C17" s="548" t="s">
        <v>712</v>
      </c>
      <c r="D17" s="549">
        <v>20900</v>
      </c>
    </row>
    <row r="18" spans="1:4" ht="38.25" x14ac:dyDescent="0.25">
      <c r="A18" s="546" t="s">
        <v>2449</v>
      </c>
      <c r="B18" s="547" t="s">
        <v>2450</v>
      </c>
      <c r="C18" s="548" t="s">
        <v>13</v>
      </c>
      <c r="D18" s="549">
        <v>37900</v>
      </c>
    </row>
    <row r="19" spans="1:4" ht="63.75" x14ac:dyDescent="0.25">
      <c r="A19" s="546" t="s">
        <v>1443</v>
      </c>
      <c r="B19" s="547" t="s">
        <v>1491</v>
      </c>
      <c r="C19" s="548" t="s">
        <v>13</v>
      </c>
      <c r="D19" s="549">
        <v>40900</v>
      </c>
    </row>
    <row r="20" spans="1:4" ht="76.5" x14ac:dyDescent="0.25">
      <c r="A20" s="546" t="s">
        <v>1444</v>
      </c>
      <c r="B20" s="547" t="s">
        <v>2410</v>
      </c>
      <c r="C20" s="548" t="s">
        <v>13</v>
      </c>
      <c r="D20" s="549">
        <v>47900</v>
      </c>
    </row>
    <row r="21" spans="1:4" s="7" customFormat="1" ht="76.5" x14ac:dyDescent="0.25">
      <c r="A21" s="551" t="s">
        <v>2451</v>
      </c>
      <c r="B21" s="547" t="s">
        <v>3214</v>
      </c>
      <c r="C21" s="548" t="s">
        <v>13</v>
      </c>
      <c r="D21" s="549">
        <v>55900</v>
      </c>
    </row>
    <row r="22" spans="1:4" x14ac:dyDescent="0.25">
      <c r="A22" s="546" t="s">
        <v>1343</v>
      </c>
      <c r="B22" s="547" t="s">
        <v>1344</v>
      </c>
      <c r="C22" s="548" t="s">
        <v>712</v>
      </c>
      <c r="D22" s="549">
        <v>30900</v>
      </c>
    </row>
    <row r="23" spans="1:4" ht="51" x14ac:dyDescent="0.25">
      <c r="A23" s="546" t="s">
        <v>1454</v>
      </c>
      <c r="B23" s="547" t="s">
        <v>2452</v>
      </c>
      <c r="C23" s="548" t="s">
        <v>13</v>
      </c>
      <c r="D23" s="549">
        <v>52900</v>
      </c>
    </row>
    <row r="24" spans="1:4" ht="76.5" x14ac:dyDescent="0.25">
      <c r="A24" s="546" t="s">
        <v>1313</v>
      </c>
      <c r="B24" s="547" t="s">
        <v>1499</v>
      </c>
      <c r="C24" s="548" t="s">
        <v>13</v>
      </c>
      <c r="D24" s="549">
        <v>55900</v>
      </c>
    </row>
    <row r="25" spans="1:4" x14ac:dyDescent="0.25">
      <c r="A25" s="546" t="s">
        <v>605</v>
      </c>
      <c r="B25" s="547" t="s">
        <v>663</v>
      </c>
      <c r="C25" s="548" t="s">
        <v>712</v>
      </c>
      <c r="D25" s="549">
        <v>30900</v>
      </c>
    </row>
    <row r="26" spans="1:4" ht="63.75" x14ac:dyDescent="0.25">
      <c r="A26" s="546" t="s">
        <v>1449</v>
      </c>
      <c r="B26" s="547" t="s">
        <v>1492</v>
      </c>
      <c r="C26" s="548" t="s">
        <v>13</v>
      </c>
      <c r="D26" s="549">
        <v>45900</v>
      </c>
    </row>
    <row r="27" spans="1:4" x14ac:dyDescent="0.25">
      <c r="A27" s="546" t="s">
        <v>661</v>
      </c>
      <c r="B27" s="547" t="s">
        <v>662</v>
      </c>
      <c r="C27" s="548" t="s">
        <v>712</v>
      </c>
      <c r="D27" s="549">
        <v>20900</v>
      </c>
    </row>
    <row r="28" spans="1:4" ht="38.25" x14ac:dyDescent="0.25">
      <c r="A28" s="546" t="s">
        <v>1446</v>
      </c>
      <c r="B28" s="547" t="s">
        <v>2453</v>
      </c>
      <c r="C28" s="548" t="s">
        <v>13</v>
      </c>
      <c r="D28" s="549">
        <v>39900</v>
      </c>
    </row>
    <row r="29" spans="1:4" ht="63.75" x14ac:dyDescent="0.25">
      <c r="A29" s="546" t="s">
        <v>1447</v>
      </c>
      <c r="B29" s="547" t="s">
        <v>1493</v>
      </c>
      <c r="C29" s="548" t="s">
        <v>13</v>
      </c>
      <c r="D29" s="549">
        <v>42900</v>
      </c>
    </row>
    <row r="30" spans="1:4" ht="51" x14ac:dyDescent="0.25">
      <c r="A30" s="546" t="s">
        <v>1448</v>
      </c>
      <c r="B30" s="547" t="s">
        <v>2454</v>
      </c>
      <c r="C30" s="548" t="s">
        <v>13</v>
      </c>
      <c r="D30" s="549">
        <v>42900</v>
      </c>
    </row>
    <row r="31" spans="1:4" x14ac:dyDescent="0.25">
      <c r="A31" s="546" t="s">
        <v>606</v>
      </c>
      <c r="B31" s="547" t="s">
        <v>666</v>
      </c>
      <c r="C31" s="548" t="s">
        <v>712</v>
      </c>
      <c r="D31" s="549">
        <v>30900</v>
      </c>
    </row>
    <row r="32" spans="1:4" x14ac:dyDescent="0.25">
      <c r="A32" s="546" t="s">
        <v>664</v>
      </c>
      <c r="B32" s="547" t="s">
        <v>665</v>
      </c>
      <c r="C32" s="548" t="s">
        <v>712</v>
      </c>
      <c r="D32" s="549">
        <v>20900</v>
      </c>
    </row>
    <row r="33" spans="1:4" ht="38.25" x14ac:dyDescent="0.25">
      <c r="A33" s="546" t="s">
        <v>1450</v>
      </c>
      <c r="B33" s="547" t="s">
        <v>2455</v>
      </c>
      <c r="C33" s="548" t="s">
        <v>13</v>
      </c>
      <c r="D33" s="549">
        <v>42900</v>
      </c>
    </row>
    <row r="34" spans="1:4" ht="63.75" x14ac:dyDescent="0.25">
      <c r="A34" s="546" t="s">
        <v>1451</v>
      </c>
      <c r="B34" s="547" t="s">
        <v>1494</v>
      </c>
      <c r="C34" s="548" t="s">
        <v>13</v>
      </c>
      <c r="D34" s="549">
        <v>45900</v>
      </c>
    </row>
    <row r="35" spans="1:4" ht="51" x14ac:dyDescent="0.25">
      <c r="A35" s="546" t="s">
        <v>1452</v>
      </c>
      <c r="B35" s="547" t="s">
        <v>2456</v>
      </c>
      <c r="C35" s="548" t="s">
        <v>13</v>
      </c>
      <c r="D35" s="549">
        <v>45900</v>
      </c>
    </row>
    <row r="36" spans="1:4" x14ac:dyDescent="0.25">
      <c r="A36" s="546" t="s">
        <v>41</v>
      </c>
      <c r="B36" s="547" t="s">
        <v>667</v>
      </c>
      <c r="C36" s="548" t="s">
        <v>712</v>
      </c>
      <c r="D36" s="549">
        <v>30900</v>
      </c>
    </row>
    <row r="37" spans="1:4" ht="51" x14ac:dyDescent="0.25">
      <c r="A37" s="546" t="s">
        <v>1453</v>
      </c>
      <c r="B37" s="547" t="s">
        <v>2457</v>
      </c>
      <c r="C37" s="548" t="s">
        <v>13</v>
      </c>
      <c r="D37" s="549">
        <v>52900</v>
      </c>
    </row>
    <row r="38" spans="1:4" ht="76.5" x14ac:dyDescent="0.25">
      <c r="A38" s="546" t="s">
        <v>1312</v>
      </c>
      <c r="B38" s="547" t="s">
        <v>1498</v>
      </c>
      <c r="C38" s="548" t="s">
        <v>13</v>
      </c>
      <c r="D38" s="549">
        <v>55900</v>
      </c>
    </row>
    <row r="39" spans="1:4" x14ac:dyDescent="0.25">
      <c r="A39" s="546" t="s">
        <v>42</v>
      </c>
      <c r="B39" s="547" t="s">
        <v>668</v>
      </c>
      <c r="C39" s="548" t="s">
        <v>712</v>
      </c>
      <c r="D39" s="549">
        <v>39900</v>
      </c>
    </row>
    <row r="40" spans="1:4" ht="51" x14ac:dyDescent="0.25">
      <c r="A40" s="546" t="s">
        <v>1456</v>
      </c>
      <c r="B40" s="547" t="s">
        <v>2458</v>
      </c>
      <c r="C40" s="548" t="s">
        <v>13</v>
      </c>
      <c r="D40" s="549">
        <v>107900</v>
      </c>
    </row>
    <row r="41" spans="1:4" ht="76.5" x14ac:dyDescent="0.25">
      <c r="A41" s="546" t="s">
        <v>1314</v>
      </c>
      <c r="B41" s="547" t="s">
        <v>1500</v>
      </c>
      <c r="C41" s="548" t="s">
        <v>13</v>
      </c>
      <c r="D41" s="549">
        <v>110900</v>
      </c>
    </row>
    <row r="42" spans="1:4" x14ac:dyDescent="0.25">
      <c r="A42" s="546" t="s">
        <v>607</v>
      </c>
      <c r="B42" s="547" t="s">
        <v>669</v>
      </c>
      <c r="C42" s="548" t="s">
        <v>712</v>
      </c>
      <c r="D42" s="549">
        <v>39900</v>
      </c>
    </row>
    <row r="43" spans="1:4" ht="38.25" x14ac:dyDescent="0.25">
      <c r="A43" s="546" t="s">
        <v>1455</v>
      </c>
      <c r="B43" s="547" t="s">
        <v>2459</v>
      </c>
      <c r="C43" s="548" t="s">
        <v>13</v>
      </c>
      <c r="D43" s="549">
        <v>98900</v>
      </c>
    </row>
    <row r="44" spans="1:4" ht="38.25" x14ac:dyDescent="0.25">
      <c r="A44" s="546" t="s">
        <v>1457</v>
      </c>
      <c r="B44" s="547" t="s">
        <v>1501</v>
      </c>
      <c r="C44" s="548" t="s">
        <v>13</v>
      </c>
      <c r="D44" s="549">
        <v>28900</v>
      </c>
    </row>
    <row r="45" spans="1:4" ht="63.75" x14ac:dyDescent="0.25">
      <c r="A45" s="546" t="s">
        <v>1458</v>
      </c>
      <c r="B45" s="547" t="s">
        <v>1502</v>
      </c>
      <c r="C45" s="548" t="s">
        <v>13</v>
      </c>
      <c r="D45" s="549">
        <v>41900</v>
      </c>
    </row>
    <row r="46" spans="1:4" ht="63.75" x14ac:dyDescent="0.25">
      <c r="A46" s="546" t="s">
        <v>1459</v>
      </c>
      <c r="B46" s="547" t="s">
        <v>1503</v>
      </c>
      <c r="C46" s="548" t="s">
        <v>13</v>
      </c>
      <c r="D46" s="549">
        <v>42900</v>
      </c>
    </row>
    <row r="47" spans="1:4" ht="38.25" x14ac:dyDescent="0.25">
      <c r="A47" s="546" t="s">
        <v>1462</v>
      </c>
      <c r="B47" s="547" t="s">
        <v>2460</v>
      </c>
      <c r="C47" s="548" t="s">
        <v>13</v>
      </c>
      <c r="D47" s="549">
        <v>101900</v>
      </c>
    </row>
    <row r="48" spans="1:4" ht="63.75" x14ac:dyDescent="0.25">
      <c r="A48" s="546" t="s">
        <v>1315</v>
      </c>
      <c r="B48" s="547" t="s">
        <v>1505</v>
      </c>
      <c r="C48" s="548" t="s">
        <v>13</v>
      </c>
      <c r="D48" s="549">
        <v>104900</v>
      </c>
    </row>
    <row r="49" spans="1:4" x14ac:dyDescent="0.25">
      <c r="A49" s="546" t="s">
        <v>614</v>
      </c>
      <c r="B49" s="547" t="s">
        <v>659</v>
      </c>
      <c r="C49" s="548" t="s">
        <v>712</v>
      </c>
      <c r="D49" s="549">
        <v>30900</v>
      </c>
    </row>
    <row r="50" spans="1:4" ht="38.25" x14ac:dyDescent="0.25">
      <c r="A50" s="546" t="s">
        <v>1460</v>
      </c>
      <c r="B50" s="547" t="s">
        <v>2461</v>
      </c>
      <c r="C50" s="548" t="s">
        <v>13</v>
      </c>
      <c r="D50" s="549">
        <v>52900</v>
      </c>
    </row>
    <row r="51" spans="1:4" ht="63.75" x14ac:dyDescent="0.25">
      <c r="A51" s="546" t="s">
        <v>1461</v>
      </c>
      <c r="B51" s="547" t="s">
        <v>1504</v>
      </c>
      <c r="C51" s="548" t="s">
        <v>13</v>
      </c>
      <c r="D51" s="549">
        <v>55900</v>
      </c>
    </row>
    <row r="52" spans="1:4" x14ac:dyDescent="0.25">
      <c r="A52" s="546" t="s">
        <v>616</v>
      </c>
      <c r="B52" s="547" t="s">
        <v>1102</v>
      </c>
      <c r="C52" s="548" t="s">
        <v>712</v>
      </c>
      <c r="D52" s="549">
        <v>31900</v>
      </c>
    </row>
    <row r="53" spans="1:4" x14ac:dyDescent="0.25">
      <c r="A53" s="546" t="s">
        <v>619</v>
      </c>
      <c r="B53" s="547" t="s">
        <v>652</v>
      </c>
      <c r="C53" s="548" t="s">
        <v>712</v>
      </c>
      <c r="D53" s="549">
        <v>55900</v>
      </c>
    </row>
    <row r="54" spans="1:4" ht="18.75" x14ac:dyDescent="0.25">
      <c r="A54" s="580" t="s">
        <v>2462</v>
      </c>
      <c r="B54" s="580"/>
      <c r="C54" s="580"/>
      <c r="D54" s="580"/>
    </row>
    <row r="55" spans="1:4" x14ac:dyDescent="0.25">
      <c r="A55" s="454" t="s">
        <v>625</v>
      </c>
      <c r="B55" s="455" t="s">
        <v>626</v>
      </c>
      <c r="C55" s="456" t="s">
        <v>712</v>
      </c>
      <c r="D55" s="457">
        <v>12050</v>
      </c>
    </row>
    <row r="56" spans="1:4" x14ac:dyDescent="0.25">
      <c r="A56" s="454" t="s">
        <v>620</v>
      </c>
      <c r="B56" s="455" t="s">
        <v>621</v>
      </c>
      <c r="C56" s="456" t="s">
        <v>712</v>
      </c>
      <c r="D56" s="457">
        <v>34750</v>
      </c>
    </row>
    <row r="57" spans="1:4" x14ac:dyDescent="0.25">
      <c r="A57" s="454" t="s">
        <v>627</v>
      </c>
      <c r="B57" s="455" t="s">
        <v>628</v>
      </c>
      <c r="C57" s="456" t="s">
        <v>712</v>
      </c>
      <c r="D57" s="457">
        <v>2650</v>
      </c>
    </row>
    <row r="58" spans="1:4" x14ac:dyDescent="0.25">
      <c r="A58" s="454" t="s">
        <v>629</v>
      </c>
      <c r="B58" s="455" t="s">
        <v>630</v>
      </c>
      <c r="C58" s="456" t="s">
        <v>712</v>
      </c>
      <c r="D58" s="457">
        <v>8650</v>
      </c>
    </row>
    <row r="59" spans="1:4" x14ac:dyDescent="0.25">
      <c r="A59" s="454" t="s">
        <v>631</v>
      </c>
      <c r="B59" s="455" t="s">
        <v>632</v>
      </c>
      <c r="C59" s="456" t="s">
        <v>712</v>
      </c>
      <c r="D59" s="457">
        <v>10850</v>
      </c>
    </row>
    <row r="60" spans="1:4" x14ac:dyDescent="0.25">
      <c r="A60" s="454" t="s">
        <v>633</v>
      </c>
      <c r="B60" s="455" t="s">
        <v>634</v>
      </c>
      <c r="C60" s="456" t="s">
        <v>712</v>
      </c>
      <c r="D60" s="457">
        <v>7350</v>
      </c>
    </row>
    <row r="61" spans="1:4" x14ac:dyDescent="0.25">
      <c r="A61" s="454" t="s">
        <v>635</v>
      </c>
      <c r="B61" s="455" t="s">
        <v>636</v>
      </c>
      <c r="C61" s="456" t="s">
        <v>712</v>
      </c>
      <c r="D61" s="457">
        <v>6450</v>
      </c>
    </row>
    <row r="62" spans="1:4" x14ac:dyDescent="0.25">
      <c r="A62" s="454" t="s">
        <v>637</v>
      </c>
      <c r="B62" s="455" t="s">
        <v>638</v>
      </c>
      <c r="C62" s="456" t="s">
        <v>712</v>
      </c>
      <c r="D62" s="457">
        <v>3250</v>
      </c>
    </row>
    <row r="63" spans="1:4" x14ac:dyDescent="0.25">
      <c r="A63" s="454" t="s">
        <v>639</v>
      </c>
      <c r="B63" s="455" t="s">
        <v>640</v>
      </c>
      <c r="C63" s="456" t="s">
        <v>712</v>
      </c>
      <c r="D63" s="457">
        <v>3750</v>
      </c>
    </row>
    <row r="64" spans="1:4" x14ac:dyDescent="0.25">
      <c r="A64" s="454" t="s">
        <v>617</v>
      </c>
      <c r="B64" s="455" t="s">
        <v>641</v>
      </c>
      <c r="C64" s="456" t="s">
        <v>712</v>
      </c>
      <c r="D64" s="457">
        <v>14550</v>
      </c>
    </row>
    <row r="65" spans="1:4" x14ac:dyDescent="0.25">
      <c r="A65" s="454" t="s">
        <v>642</v>
      </c>
      <c r="B65" s="455" t="s">
        <v>643</v>
      </c>
      <c r="C65" s="456" t="s">
        <v>712</v>
      </c>
      <c r="D65" s="457">
        <v>26250</v>
      </c>
    </row>
    <row r="66" spans="1:4" x14ac:dyDescent="0.25">
      <c r="A66" s="454" t="s">
        <v>23</v>
      </c>
      <c r="B66" s="455" t="s">
        <v>601</v>
      </c>
      <c r="C66" s="456" t="s">
        <v>712</v>
      </c>
      <c r="D66" s="457">
        <v>10250</v>
      </c>
    </row>
    <row r="67" spans="1:4" x14ac:dyDescent="0.25">
      <c r="A67" s="454" t="s">
        <v>24</v>
      </c>
      <c r="B67" s="455" t="s">
        <v>602</v>
      </c>
      <c r="C67" s="456" t="s">
        <v>712</v>
      </c>
      <c r="D67" s="457">
        <v>10250</v>
      </c>
    </row>
    <row r="68" spans="1:4" x14ac:dyDescent="0.25">
      <c r="A68" s="454" t="s">
        <v>25</v>
      </c>
      <c r="B68" s="455" t="s">
        <v>1103</v>
      </c>
      <c r="C68" s="456" t="s">
        <v>712</v>
      </c>
      <c r="D68" s="457">
        <v>1650</v>
      </c>
    </row>
    <row r="69" spans="1:4" x14ac:dyDescent="0.25">
      <c r="A69" s="454" t="s">
        <v>644</v>
      </c>
      <c r="B69" s="455" t="s">
        <v>645</v>
      </c>
      <c r="C69" s="456" t="s">
        <v>712</v>
      </c>
      <c r="D69" s="457">
        <v>2350</v>
      </c>
    </row>
    <row r="70" spans="1:4" x14ac:dyDescent="0.25">
      <c r="A70" s="454" t="s">
        <v>646</v>
      </c>
      <c r="B70" s="455" t="s">
        <v>647</v>
      </c>
      <c r="C70" s="456" t="s">
        <v>712</v>
      </c>
      <c r="D70" s="457">
        <v>2350</v>
      </c>
    </row>
    <row r="71" spans="1:4" x14ac:dyDescent="0.25">
      <c r="A71" s="454" t="s">
        <v>1334</v>
      </c>
      <c r="B71" s="455" t="s">
        <v>1339</v>
      </c>
      <c r="C71" s="456" t="s">
        <v>712</v>
      </c>
      <c r="D71" s="457">
        <v>2750</v>
      </c>
    </row>
    <row r="72" spans="1:4" x14ac:dyDescent="0.25">
      <c r="A72" s="454" t="s">
        <v>648</v>
      </c>
      <c r="B72" s="455" t="s">
        <v>649</v>
      </c>
      <c r="C72" s="456" t="s">
        <v>712</v>
      </c>
      <c r="D72" s="457">
        <v>950</v>
      </c>
    </row>
    <row r="73" spans="1:4" x14ac:dyDescent="0.25">
      <c r="A73" s="454" t="s">
        <v>650</v>
      </c>
      <c r="B73" s="455" t="s">
        <v>651</v>
      </c>
      <c r="C73" s="456" t="s">
        <v>712</v>
      </c>
      <c r="D73" s="457">
        <v>1450</v>
      </c>
    </row>
    <row r="74" spans="1:4" ht="18.75" x14ac:dyDescent="0.25">
      <c r="A74" s="580" t="s">
        <v>1186</v>
      </c>
      <c r="B74" s="580"/>
      <c r="C74" s="580"/>
      <c r="D74" s="580"/>
    </row>
    <row r="75" spans="1:4" ht="38.25" x14ac:dyDescent="0.25">
      <c r="A75" s="546" t="s">
        <v>1480</v>
      </c>
      <c r="B75" s="547" t="s">
        <v>1482</v>
      </c>
      <c r="C75" s="548" t="s">
        <v>13</v>
      </c>
      <c r="D75" s="549">
        <v>31900</v>
      </c>
    </row>
    <row r="76" spans="1:4" ht="25.5" x14ac:dyDescent="0.25">
      <c r="A76" s="546" t="s">
        <v>32</v>
      </c>
      <c r="B76" s="547" t="s">
        <v>1100</v>
      </c>
      <c r="C76" s="548" t="s">
        <v>13</v>
      </c>
      <c r="D76" s="549">
        <v>20900</v>
      </c>
    </row>
    <row r="77" spans="1:4" ht="38.25" x14ac:dyDescent="0.25">
      <c r="A77" s="546" t="s">
        <v>527</v>
      </c>
      <c r="B77" s="547" t="s">
        <v>3100</v>
      </c>
      <c r="C77" s="548" t="s">
        <v>13</v>
      </c>
      <c r="D77" s="549">
        <v>25900</v>
      </c>
    </row>
    <row r="78" spans="1:4" ht="38.25" x14ac:dyDescent="0.25">
      <c r="A78" s="546" t="s">
        <v>1269</v>
      </c>
      <c r="B78" s="547" t="s">
        <v>1484</v>
      </c>
      <c r="C78" s="548" t="s">
        <v>13</v>
      </c>
      <c r="D78" s="549">
        <v>27900</v>
      </c>
    </row>
    <row r="79" spans="1:4" ht="51" x14ac:dyDescent="0.25">
      <c r="A79" s="551" t="s">
        <v>2463</v>
      </c>
      <c r="B79" s="547" t="s">
        <v>3215</v>
      </c>
      <c r="C79" s="548" t="s">
        <v>13</v>
      </c>
      <c r="D79" s="549">
        <v>35900</v>
      </c>
    </row>
    <row r="80" spans="1:4" ht="25.5" x14ac:dyDescent="0.25">
      <c r="A80" s="546" t="s">
        <v>33</v>
      </c>
      <c r="B80" s="547" t="s">
        <v>1101</v>
      </c>
      <c r="C80" s="548" t="s">
        <v>13</v>
      </c>
      <c r="D80" s="549">
        <v>21900</v>
      </c>
    </row>
    <row r="81" spans="1:4" ht="38.25" x14ac:dyDescent="0.25">
      <c r="A81" s="546" t="s">
        <v>1337</v>
      </c>
      <c r="B81" s="547" t="s">
        <v>3101</v>
      </c>
      <c r="C81" s="548" t="s">
        <v>13</v>
      </c>
      <c r="D81" s="549">
        <v>26900</v>
      </c>
    </row>
    <row r="82" spans="1:4" ht="25.5" x14ac:dyDescent="0.25">
      <c r="A82" s="546" t="s">
        <v>1041</v>
      </c>
      <c r="B82" s="547" t="s">
        <v>1516</v>
      </c>
      <c r="C82" s="548" t="s">
        <v>13</v>
      </c>
      <c r="D82" s="549">
        <v>25900</v>
      </c>
    </row>
    <row r="83" spans="1:4" ht="38.25" x14ac:dyDescent="0.25">
      <c r="A83" s="546" t="s">
        <v>1466</v>
      </c>
      <c r="B83" s="547" t="s">
        <v>1523</v>
      </c>
      <c r="C83" s="548" t="s">
        <v>13</v>
      </c>
      <c r="D83" s="549">
        <v>30900</v>
      </c>
    </row>
    <row r="84" spans="1:4" x14ac:dyDescent="0.25">
      <c r="A84" s="546" t="s">
        <v>528</v>
      </c>
      <c r="B84" s="547" t="s">
        <v>1085</v>
      </c>
      <c r="C84" s="548" t="s">
        <v>712</v>
      </c>
      <c r="D84" s="549">
        <v>32900</v>
      </c>
    </row>
    <row r="85" spans="1:4" ht="25.5" x14ac:dyDescent="0.25">
      <c r="A85" s="546" t="s">
        <v>1463</v>
      </c>
      <c r="B85" s="547" t="s">
        <v>2464</v>
      </c>
      <c r="C85" s="548" t="s">
        <v>13</v>
      </c>
      <c r="D85" s="549">
        <v>35900</v>
      </c>
    </row>
    <row r="86" spans="1:4" ht="38.25" x14ac:dyDescent="0.25">
      <c r="A86" s="546" t="s">
        <v>1308</v>
      </c>
      <c r="B86" s="547" t="s">
        <v>1486</v>
      </c>
      <c r="C86" s="548" t="s">
        <v>13</v>
      </c>
      <c r="D86" s="549">
        <v>40900</v>
      </c>
    </row>
    <row r="87" spans="1:4" x14ac:dyDescent="0.25">
      <c r="A87" s="546" t="s">
        <v>35</v>
      </c>
      <c r="B87" s="547" t="s">
        <v>870</v>
      </c>
      <c r="C87" s="548" t="s">
        <v>712</v>
      </c>
      <c r="D87" s="549">
        <v>34900</v>
      </c>
    </row>
    <row r="88" spans="1:4" ht="25.5" x14ac:dyDescent="0.25">
      <c r="A88" s="546" t="s">
        <v>1464</v>
      </c>
      <c r="B88" s="547" t="s">
        <v>2465</v>
      </c>
      <c r="C88" s="548" t="s">
        <v>13</v>
      </c>
      <c r="D88" s="549">
        <v>37900</v>
      </c>
    </row>
    <row r="89" spans="1:4" ht="38.25" x14ac:dyDescent="0.25">
      <c r="A89" s="546" t="s">
        <v>1309</v>
      </c>
      <c r="B89" s="547" t="s">
        <v>1487</v>
      </c>
      <c r="C89" s="548" t="s">
        <v>13</v>
      </c>
      <c r="D89" s="549">
        <v>42900</v>
      </c>
    </row>
    <row r="90" spans="1:4" x14ac:dyDescent="0.25">
      <c r="A90" s="546" t="s">
        <v>584</v>
      </c>
      <c r="B90" s="547" t="s">
        <v>869</v>
      </c>
      <c r="C90" s="548" t="s">
        <v>712</v>
      </c>
      <c r="D90" s="549">
        <v>28900</v>
      </c>
    </row>
    <row r="91" spans="1:4" ht="38.25" x14ac:dyDescent="0.25">
      <c r="A91" s="546" t="s">
        <v>1467</v>
      </c>
      <c r="B91" s="547" t="s">
        <v>1483</v>
      </c>
      <c r="C91" s="548" t="s">
        <v>13</v>
      </c>
      <c r="D91" s="549">
        <v>31900</v>
      </c>
    </row>
    <row r="92" spans="1:4" x14ac:dyDescent="0.25">
      <c r="A92" s="546" t="s">
        <v>585</v>
      </c>
      <c r="B92" s="547" t="s">
        <v>871</v>
      </c>
      <c r="C92" s="548" t="s">
        <v>712</v>
      </c>
      <c r="D92" s="549">
        <v>28900</v>
      </c>
    </row>
    <row r="93" spans="1:4" ht="25.5" x14ac:dyDescent="0.25">
      <c r="A93" s="546" t="s">
        <v>1468</v>
      </c>
      <c r="B93" s="547" t="s">
        <v>2466</v>
      </c>
      <c r="C93" s="548" t="s">
        <v>13</v>
      </c>
      <c r="D93" s="549">
        <v>31900</v>
      </c>
    </row>
    <row r="94" spans="1:4" ht="38.25" x14ac:dyDescent="0.25">
      <c r="A94" s="546" t="s">
        <v>1469</v>
      </c>
      <c r="B94" s="547" t="s">
        <v>1481</v>
      </c>
      <c r="C94" s="548" t="s">
        <v>13</v>
      </c>
      <c r="D94" s="549">
        <v>36900</v>
      </c>
    </row>
    <row r="95" spans="1:4" x14ac:dyDescent="0.25">
      <c r="A95" s="546" t="s">
        <v>586</v>
      </c>
      <c r="B95" s="547" t="s">
        <v>868</v>
      </c>
      <c r="C95" s="548" t="s">
        <v>712</v>
      </c>
      <c r="D95" s="549">
        <v>34900</v>
      </c>
    </row>
    <row r="96" spans="1:4" ht="25.5" x14ac:dyDescent="0.25">
      <c r="A96" s="546" t="s">
        <v>1470</v>
      </c>
      <c r="B96" s="547" t="s">
        <v>2467</v>
      </c>
      <c r="C96" s="548" t="s">
        <v>13</v>
      </c>
      <c r="D96" s="549">
        <v>37900</v>
      </c>
    </row>
    <row r="97" spans="1:6" ht="38.25" x14ac:dyDescent="0.25">
      <c r="A97" s="546" t="s">
        <v>1471</v>
      </c>
      <c r="B97" s="547" t="s">
        <v>1485</v>
      </c>
      <c r="C97" s="548" t="s">
        <v>13</v>
      </c>
      <c r="D97" s="549">
        <v>42900</v>
      </c>
    </row>
    <row r="98" spans="1:6" ht="25.5" x14ac:dyDescent="0.25">
      <c r="A98" s="546" t="s">
        <v>34</v>
      </c>
      <c r="B98" s="547" t="s">
        <v>1189</v>
      </c>
      <c r="C98" s="548" t="s">
        <v>13</v>
      </c>
      <c r="D98" s="549">
        <v>28900</v>
      </c>
    </row>
    <row r="99" spans="1:6" x14ac:dyDescent="0.25">
      <c r="A99" s="546" t="s">
        <v>36</v>
      </c>
      <c r="B99" s="547" t="s">
        <v>872</v>
      </c>
      <c r="C99" s="548" t="s">
        <v>712</v>
      </c>
      <c r="D99" s="549">
        <v>60900</v>
      </c>
    </row>
    <row r="100" spans="1:6" ht="38.25" x14ac:dyDescent="0.25">
      <c r="A100" s="546" t="s">
        <v>1465</v>
      </c>
      <c r="B100" s="547" t="s">
        <v>2468</v>
      </c>
      <c r="C100" s="548" t="s">
        <v>13</v>
      </c>
      <c r="D100" s="549">
        <v>63900</v>
      </c>
    </row>
    <row r="101" spans="1:6" ht="38.25" x14ac:dyDescent="0.25">
      <c r="A101" s="546" t="s">
        <v>1310</v>
      </c>
      <c r="B101" s="547" t="s">
        <v>1488</v>
      </c>
      <c r="C101" s="548" t="s">
        <v>13</v>
      </c>
      <c r="D101" s="549">
        <v>68900</v>
      </c>
    </row>
    <row r="102" spans="1:6" x14ac:dyDescent="0.25">
      <c r="A102" s="546" t="s">
        <v>588</v>
      </c>
      <c r="B102" s="547" t="s">
        <v>873</v>
      </c>
      <c r="C102" s="548" t="s">
        <v>712</v>
      </c>
      <c r="D102" s="549">
        <v>58900</v>
      </c>
    </row>
    <row r="103" spans="1:6" ht="25.5" x14ac:dyDescent="0.25">
      <c r="A103" s="546" t="s">
        <v>1472</v>
      </c>
      <c r="B103" s="547" t="s">
        <v>2469</v>
      </c>
      <c r="C103" s="548" t="s">
        <v>13</v>
      </c>
      <c r="D103" s="549">
        <v>61900</v>
      </c>
    </row>
    <row r="104" spans="1:6" x14ac:dyDescent="0.25">
      <c r="A104" s="546" t="s">
        <v>589</v>
      </c>
      <c r="B104" s="547" t="s">
        <v>874</v>
      </c>
      <c r="C104" s="548" t="s">
        <v>712</v>
      </c>
      <c r="D104" s="549">
        <v>54900</v>
      </c>
    </row>
    <row r="105" spans="1:6" ht="25.5" x14ac:dyDescent="0.25">
      <c r="A105" s="546" t="s">
        <v>2470</v>
      </c>
      <c r="B105" s="547" t="s">
        <v>2471</v>
      </c>
      <c r="C105" s="548" t="s">
        <v>13</v>
      </c>
      <c r="D105" s="549">
        <v>57900</v>
      </c>
      <c r="F105" s="444"/>
    </row>
    <row r="106" spans="1:6" x14ac:dyDescent="0.25">
      <c r="A106" s="546" t="s">
        <v>590</v>
      </c>
      <c r="B106" s="547" t="s">
        <v>875</v>
      </c>
      <c r="C106" s="548" t="s">
        <v>712</v>
      </c>
      <c r="D106" s="549">
        <v>62900</v>
      </c>
      <c r="F106" s="444"/>
    </row>
    <row r="107" spans="1:6" x14ac:dyDescent="0.25">
      <c r="A107" s="546" t="s">
        <v>591</v>
      </c>
      <c r="B107" s="547" t="s">
        <v>876</v>
      </c>
      <c r="C107" s="548" t="s">
        <v>712</v>
      </c>
      <c r="D107" s="549">
        <v>76900</v>
      </c>
      <c r="F107" s="444"/>
    </row>
    <row r="108" spans="1:6" x14ac:dyDescent="0.25">
      <c r="A108" s="546" t="s">
        <v>1341</v>
      </c>
      <c r="B108" s="547" t="s">
        <v>1342</v>
      </c>
      <c r="C108" s="548" t="s">
        <v>712</v>
      </c>
      <c r="D108" s="549">
        <v>172900</v>
      </c>
    </row>
    <row r="109" spans="1:6" ht="18.75" x14ac:dyDescent="0.25">
      <c r="A109" s="580" t="s">
        <v>2472</v>
      </c>
      <c r="B109" s="580"/>
      <c r="C109" s="580"/>
      <c r="D109" s="580"/>
      <c r="F109" s="444"/>
    </row>
    <row r="110" spans="1:6" x14ac:dyDescent="0.25">
      <c r="A110" s="454" t="s">
        <v>600</v>
      </c>
      <c r="B110" s="455" t="s">
        <v>848</v>
      </c>
      <c r="C110" s="456" t="s">
        <v>712</v>
      </c>
      <c r="D110" s="457">
        <v>5900</v>
      </c>
      <c r="F110" s="444"/>
    </row>
    <row r="111" spans="1:6" ht="38.25" x14ac:dyDescent="0.25">
      <c r="A111" s="454" t="s">
        <v>2473</v>
      </c>
      <c r="B111" s="455" t="s">
        <v>3110</v>
      </c>
      <c r="C111" s="456" t="s">
        <v>13</v>
      </c>
      <c r="D111" s="457">
        <v>7100</v>
      </c>
    </row>
    <row r="112" spans="1:6" ht="38.25" x14ac:dyDescent="0.25">
      <c r="A112" s="454" t="s">
        <v>2474</v>
      </c>
      <c r="B112" s="455" t="s">
        <v>3111</v>
      </c>
      <c r="C112" s="456" t="s">
        <v>13</v>
      </c>
      <c r="D112" s="457">
        <v>33100</v>
      </c>
    </row>
    <row r="113" spans="1:4" ht="38.25" x14ac:dyDescent="0.25">
      <c r="A113" s="454" t="s">
        <v>2475</v>
      </c>
      <c r="B113" s="455" t="s">
        <v>3112</v>
      </c>
      <c r="C113" s="456" t="s">
        <v>13</v>
      </c>
      <c r="D113" s="457">
        <v>62100</v>
      </c>
    </row>
    <row r="114" spans="1:4" ht="25.5" x14ac:dyDescent="0.25">
      <c r="A114" s="454" t="s">
        <v>2476</v>
      </c>
      <c r="B114" s="455" t="s">
        <v>3113</v>
      </c>
      <c r="C114" s="456" t="s">
        <v>13</v>
      </c>
      <c r="D114" s="457">
        <v>7900</v>
      </c>
    </row>
    <row r="115" spans="1:4" s="7" customFormat="1" ht="25.5" x14ac:dyDescent="0.25">
      <c r="A115" s="454" t="s">
        <v>2477</v>
      </c>
      <c r="B115" s="455" t="s">
        <v>3114</v>
      </c>
      <c r="C115" s="456" t="s">
        <v>13</v>
      </c>
      <c r="D115" s="457">
        <v>37900</v>
      </c>
    </row>
    <row r="116" spans="1:4" s="7" customFormat="1" x14ac:dyDescent="0.25">
      <c r="A116" s="454" t="s">
        <v>596</v>
      </c>
      <c r="B116" s="455" t="s">
        <v>849</v>
      </c>
      <c r="C116" s="456" t="s">
        <v>712</v>
      </c>
      <c r="D116" s="457">
        <v>4500</v>
      </c>
    </row>
    <row r="117" spans="1:4" s="7" customFormat="1" x14ac:dyDescent="0.25">
      <c r="A117" s="454" t="s">
        <v>599</v>
      </c>
      <c r="B117" s="455" t="s">
        <v>850</v>
      </c>
      <c r="C117" s="456" t="s">
        <v>712</v>
      </c>
      <c r="D117" s="457">
        <v>3300</v>
      </c>
    </row>
    <row r="118" spans="1:4" s="7" customFormat="1" ht="18.75" x14ac:dyDescent="0.25">
      <c r="A118" s="580" t="s">
        <v>2478</v>
      </c>
      <c r="B118" s="580"/>
      <c r="C118" s="580"/>
      <c r="D118" s="580"/>
    </row>
    <row r="119" spans="1:4" s="7" customFormat="1" x14ac:dyDescent="0.25">
      <c r="A119" s="454" t="s">
        <v>573</v>
      </c>
      <c r="B119" s="455" t="s">
        <v>1524</v>
      </c>
      <c r="C119" s="456" t="s">
        <v>712</v>
      </c>
      <c r="D119" s="457">
        <v>54900</v>
      </c>
    </row>
    <row r="120" spans="1:4" s="7" customFormat="1" ht="51" x14ac:dyDescent="0.25">
      <c r="A120" s="454" t="s">
        <v>572</v>
      </c>
      <c r="B120" s="455" t="s">
        <v>1538</v>
      </c>
      <c r="C120" s="456" t="s">
        <v>13</v>
      </c>
      <c r="D120" s="457">
        <v>50900</v>
      </c>
    </row>
    <row r="121" spans="1:4" s="7" customFormat="1" ht="76.5" x14ac:dyDescent="0.25">
      <c r="A121" s="454" t="s">
        <v>1473</v>
      </c>
      <c r="B121" s="455" t="s">
        <v>1539</v>
      </c>
      <c r="C121" s="456" t="s">
        <v>13</v>
      </c>
      <c r="D121" s="457">
        <v>55900</v>
      </c>
    </row>
    <row r="122" spans="1:4" s="7" customFormat="1" x14ac:dyDescent="0.25">
      <c r="A122" s="454" t="s">
        <v>575</v>
      </c>
      <c r="B122" s="455" t="s">
        <v>1525</v>
      </c>
      <c r="C122" s="456" t="s">
        <v>712</v>
      </c>
      <c r="D122" s="457">
        <v>64900</v>
      </c>
    </row>
    <row r="123" spans="1:4" s="7" customFormat="1" ht="51" x14ac:dyDescent="0.25">
      <c r="A123" s="454" t="s">
        <v>576</v>
      </c>
      <c r="B123" s="455" t="s">
        <v>1540</v>
      </c>
      <c r="C123" s="456" t="s">
        <v>13</v>
      </c>
      <c r="D123" s="457">
        <v>55900</v>
      </c>
    </row>
    <row r="124" spans="1:4" s="7" customFormat="1" ht="76.5" x14ac:dyDescent="0.25">
      <c r="A124" s="454" t="s">
        <v>1474</v>
      </c>
      <c r="B124" s="455" t="s">
        <v>1541</v>
      </c>
      <c r="C124" s="456" t="s">
        <v>13</v>
      </c>
      <c r="D124" s="457">
        <v>60900</v>
      </c>
    </row>
    <row r="125" spans="1:4" s="7" customFormat="1" ht="51" x14ac:dyDescent="0.25">
      <c r="A125" s="454" t="s">
        <v>1047</v>
      </c>
      <c r="B125" s="455" t="s">
        <v>1542</v>
      </c>
      <c r="C125" s="456" t="s">
        <v>13</v>
      </c>
      <c r="D125" s="457">
        <v>60900</v>
      </c>
    </row>
    <row r="126" spans="1:4" s="7" customFormat="1" ht="63.75" x14ac:dyDescent="0.25">
      <c r="A126" s="454" t="s">
        <v>1475</v>
      </c>
      <c r="B126" s="455" t="s">
        <v>1543</v>
      </c>
      <c r="C126" s="456" t="s">
        <v>13</v>
      </c>
      <c r="D126" s="457">
        <v>65900</v>
      </c>
    </row>
    <row r="127" spans="1:4" x14ac:dyDescent="0.25">
      <c r="A127" s="454" t="s">
        <v>578</v>
      </c>
      <c r="B127" s="455" t="s">
        <v>1526</v>
      </c>
      <c r="C127" s="456" t="s">
        <v>712</v>
      </c>
      <c r="D127" s="457">
        <v>74900</v>
      </c>
    </row>
    <row r="128" spans="1:4" ht="51" x14ac:dyDescent="0.25">
      <c r="A128" s="454" t="s">
        <v>579</v>
      </c>
      <c r="B128" s="455" t="s">
        <v>1544</v>
      </c>
      <c r="C128" s="456" t="s">
        <v>13</v>
      </c>
      <c r="D128" s="457">
        <v>94900</v>
      </c>
    </row>
    <row r="129" spans="1:4" ht="63.75" x14ac:dyDescent="0.25">
      <c r="A129" s="454" t="s">
        <v>1476</v>
      </c>
      <c r="B129" s="455" t="s">
        <v>1545</v>
      </c>
      <c r="C129" s="456" t="s">
        <v>13</v>
      </c>
      <c r="D129" s="457">
        <v>99900</v>
      </c>
    </row>
    <row r="130" spans="1:4" ht="76.5" x14ac:dyDescent="0.25">
      <c r="A130" s="454" t="s">
        <v>580</v>
      </c>
      <c r="B130" s="455" t="s">
        <v>1546</v>
      </c>
      <c r="C130" s="456" t="s">
        <v>13</v>
      </c>
      <c r="D130" s="457">
        <v>105900</v>
      </c>
    </row>
    <row r="131" spans="1:4" ht="89.25" x14ac:dyDescent="0.25">
      <c r="A131" s="454" t="s">
        <v>1477</v>
      </c>
      <c r="B131" s="455" t="s">
        <v>1547</v>
      </c>
      <c r="C131" s="456" t="s">
        <v>13</v>
      </c>
      <c r="D131" s="457">
        <v>110900</v>
      </c>
    </row>
    <row r="132" spans="1:4" ht="57.75" customHeight="1" x14ac:dyDescent="0.25">
      <c r="A132" s="454" t="s">
        <v>1349</v>
      </c>
      <c r="B132" s="455" t="s">
        <v>1350</v>
      </c>
      <c r="C132" s="456" t="s">
        <v>712</v>
      </c>
      <c r="D132" s="457">
        <v>63900</v>
      </c>
    </row>
    <row r="133" spans="1:4" ht="38.25" x14ac:dyDescent="0.25">
      <c r="A133" s="546" t="s">
        <v>1347</v>
      </c>
      <c r="B133" s="547" t="s">
        <v>2479</v>
      </c>
      <c r="C133" s="548" t="s">
        <v>13</v>
      </c>
      <c r="D133" s="549">
        <v>60900</v>
      </c>
    </row>
    <row r="134" spans="1:4" ht="51" x14ac:dyDescent="0.25">
      <c r="A134" s="546" t="s">
        <v>1360</v>
      </c>
      <c r="B134" s="547" t="s">
        <v>2480</v>
      </c>
      <c r="C134" s="548" t="s">
        <v>13</v>
      </c>
      <c r="D134" s="549">
        <v>65900</v>
      </c>
    </row>
    <row r="135" spans="1:4" x14ac:dyDescent="0.25">
      <c r="A135" s="454" t="s">
        <v>879</v>
      </c>
      <c r="B135" s="455" t="s">
        <v>880</v>
      </c>
      <c r="C135" s="456" t="s">
        <v>712</v>
      </c>
      <c r="D135" s="457">
        <v>119900</v>
      </c>
    </row>
    <row r="136" spans="1:4" ht="51" x14ac:dyDescent="0.25">
      <c r="A136" s="454" t="s">
        <v>1024</v>
      </c>
      <c r="B136" s="455" t="s">
        <v>1113</v>
      </c>
      <c r="C136" s="456" t="s">
        <v>13</v>
      </c>
      <c r="D136" s="457">
        <v>105900</v>
      </c>
    </row>
    <row r="137" spans="1:4" ht="76.5" x14ac:dyDescent="0.25">
      <c r="A137" s="454" t="s">
        <v>1361</v>
      </c>
      <c r="B137" s="455" t="s">
        <v>1372</v>
      </c>
      <c r="C137" s="456" t="s">
        <v>13</v>
      </c>
      <c r="D137" s="457">
        <v>115900</v>
      </c>
    </row>
    <row r="138" spans="1:4" x14ac:dyDescent="0.25">
      <c r="A138" s="454" t="s">
        <v>881</v>
      </c>
      <c r="B138" s="455" t="s">
        <v>882</v>
      </c>
      <c r="C138" s="456" t="s">
        <v>712</v>
      </c>
      <c r="D138" s="457">
        <v>116900</v>
      </c>
    </row>
    <row r="139" spans="1:4" ht="51" x14ac:dyDescent="0.25">
      <c r="A139" s="454" t="s">
        <v>1025</v>
      </c>
      <c r="B139" s="455" t="s">
        <v>1114</v>
      </c>
      <c r="C139" s="456" t="s">
        <v>13</v>
      </c>
      <c r="D139" s="457">
        <v>105900</v>
      </c>
    </row>
    <row r="140" spans="1:4" ht="76.5" x14ac:dyDescent="0.25">
      <c r="A140" s="454" t="s">
        <v>1362</v>
      </c>
      <c r="B140" s="455" t="s">
        <v>1373</v>
      </c>
      <c r="C140" s="456" t="s">
        <v>13</v>
      </c>
      <c r="D140" s="457">
        <v>115900</v>
      </c>
    </row>
    <row r="141" spans="1:4" ht="51" x14ac:dyDescent="0.25">
      <c r="A141" s="454" t="s">
        <v>1026</v>
      </c>
      <c r="B141" s="455" t="s">
        <v>1115</v>
      </c>
      <c r="C141" s="456" t="s">
        <v>13</v>
      </c>
      <c r="D141" s="457">
        <v>110900</v>
      </c>
    </row>
    <row r="142" spans="1:4" ht="76.5" x14ac:dyDescent="0.25">
      <c r="A142" s="454" t="s">
        <v>1363</v>
      </c>
      <c r="B142" s="455" t="s">
        <v>1371</v>
      </c>
      <c r="C142" s="456" t="s">
        <v>13</v>
      </c>
      <c r="D142" s="457">
        <v>120900</v>
      </c>
    </row>
    <row r="143" spans="1:4" x14ac:dyDescent="0.25">
      <c r="A143" s="454" t="s">
        <v>883</v>
      </c>
      <c r="B143" s="455" t="s">
        <v>884</v>
      </c>
      <c r="C143" s="456" t="s">
        <v>712</v>
      </c>
      <c r="D143" s="457">
        <v>130900</v>
      </c>
    </row>
    <row r="144" spans="1:4" ht="51" x14ac:dyDescent="0.25">
      <c r="A144" s="454" t="s">
        <v>1027</v>
      </c>
      <c r="B144" s="455" t="s">
        <v>1398</v>
      </c>
      <c r="C144" s="456" t="s">
        <v>13</v>
      </c>
      <c r="D144" s="457">
        <v>120900</v>
      </c>
    </row>
    <row r="145" spans="1:4" ht="76.5" x14ac:dyDescent="0.25">
      <c r="A145" s="454" t="s">
        <v>1364</v>
      </c>
      <c r="B145" s="455" t="s">
        <v>1399</v>
      </c>
      <c r="C145" s="456" t="s">
        <v>13</v>
      </c>
      <c r="D145" s="457">
        <v>130900</v>
      </c>
    </row>
    <row r="146" spans="1:4" ht="63.75" x14ac:dyDescent="0.25">
      <c r="A146" s="454" t="s">
        <v>1028</v>
      </c>
      <c r="B146" s="455" t="s">
        <v>1116</v>
      </c>
      <c r="C146" s="456" t="s">
        <v>13</v>
      </c>
      <c r="D146" s="457">
        <v>130900</v>
      </c>
    </row>
    <row r="147" spans="1:4" ht="89.25" x14ac:dyDescent="0.25">
      <c r="A147" s="454" t="s">
        <v>1365</v>
      </c>
      <c r="B147" s="455" t="s">
        <v>1348</v>
      </c>
      <c r="C147" s="456" t="s">
        <v>13</v>
      </c>
      <c r="D147" s="457">
        <v>140900</v>
      </c>
    </row>
    <row r="148" spans="1:4" x14ac:dyDescent="0.25">
      <c r="A148" s="454" t="s">
        <v>1535</v>
      </c>
      <c r="B148" s="455" t="s">
        <v>878</v>
      </c>
      <c r="C148" s="456" t="s">
        <v>712</v>
      </c>
      <c r="D148" s="457">
        <v>140900</v>
      </c>
    </row>
    <row r="149" spans="1:4" ht="63.75" x14ac:dyDescent="0.25">
      <c r="A149" s="454" t="s">
        <v>1044</v>
      </c>
      <c r="B149" s="455" t="s">
        <v>1117</v>
      </c>
      <c r="C149" s="456" t="s">
        <v>13</v>
      </c>
      <c r="D149" s="457">
        <v>145900</v>
      </c>
    </row>
    <row r="150" spans="1:4" ht="89.25" x14ac:dyDescent="0.25">
      <c r="A150" s="454" t="s">
        <v>1366</v>
      </c>
      <c r="B150" s="455" t="s">
        <v>1370</v>
      </c>
      <c r="C150" s="456" t="s">
        <v>13</v>
      </c>
      <c r="D150" s="457">
        <v>155900</v>
      </c>
    </row>
    <row r="151" spans="1:4" ht="63.75" x14ac:dyDescent="0.25">
      <c r="A151" s="454" t="s">
        <v>1045</v>
      </c>
      <c r="B151" s="455" t="s">
        <v>1118</v>
      </c>
      <c r="C151" s="456" t="s">
        <v>13</v>
      </c>
      <c r="D151" s="457">
        <v>155900</v>
      </c>
    </row>
    <row r="152" spans="1:4" ht="76.5" x14ac:dyDescent="0.25">
      <c r="A152" s="454" t="s">
        <v>1367</v>
      </c>
      <c r="B152" s="455" t="s">
        <v>1340</v>
      </c>
      <c r="C152" s="456" t="s">
        <v>13</v>
      </c>
      <c r="D152" s="457">
        <v>165900</v>
      </c>
    </row>
    <row r="153" spans="1:4" ht="63.75" x14ac:dyDescent="0.25">
      <c r="A153" s="454" t="s">
        <v>1046</v>
      </c>
      <c r="B153" s="455" t="s">
        <v>1119</v>
      </c>
      <c r="C153" s="456" t="s">
        <v>13</v>
      </c>
      <c r="D153" s="457">
        <v>165900</v>
      </c>
    </row>
    <row r="154" spans="1:4" ht="89.25" x14ac:dyDescent="0.25">
      <c r="A154" s="454" t="s">
        <v>1368</v>
      </c>
      <c r="B154" s="455" t="s">
        <v>1369</v>
      </c>
      <c r="C154" s="456" t="s">
        <v>13</v>
      </c>
      <c r="D154" s="457">
        <v>175900</v>
      </c>
    </row>
    <row r="155" spans="1:4" ht="18.75" x14ac:dyDescent="0.25">
      <c r="A155" s="580" t="s">
        <v>2481</v>
      </c>
      <c r="B155" s="580"/>
      <c r="C155" s="580"/>
      <c r="D155" s="580"/>
    </row>
    <row r="156" spans="1:4" x14ac:dyDescent="0.25">
      <c r="A156" s="454" t="s">
        <v>1122</v>
      </c>
      <c r="B156" s="455" t="s">
        <v>1123</v>
      </c>
      <c r="C156" s="456" t="s">
        <v>712</v>
      </c>
      <c r="D156" s="457">
        <v>8900</v>
      </c>
    </row>
    <row r="157" spans="1:4" x14ac:dyDescent="0.25">
      <c r="A157" s="454" t="s">
        <v>1124</v>
      </c>
      <c r="B157" s="455" t="s">
        <v>1402</v>
      </c>
      <c r="C157" s="456" t="s">
        <v>712</v>
      </c>
      <c r="D157" s="457">
        <v>10900</v>
      </c>
    </row>
    <row r="158" spans="1:4" x14ac:dyDescent="0.25">
      <c r="A158" s="454" t="s">
        <v>1125</v>
      </c>
      <c r="B158" s="455" t="s">
        <v>1126</v>
      </c>
      <c r="C158" s="456" t="s">
        <v>712</v>
      </c>
      <c r="D158" s="457">
        <v>12900</v>
      </c>
    </row>
    <row r="159" spans="1:4" x14ac:dyDescent="0.25">
      <c r="A159" s="454" t="s">
        <v>1120</v>
      </c>
      <c r="B159" s="455" t="s">
        <v>1121</v>
      </c>
      <c r="C159" s="456" t="s">
        <v>712</v>
      </c>
      <c r="D159" s="457">
        <v>14900</v>
      </c>
    </row>
    <row r="160" spans="1:4" x14ac:dyDescent="0.25">
      <c r="A160" s="454" t="s">
        <v>1127</v>
      </c>
      <c r="B160" s="455" t="s">
        <v>1128</v>
      </c>
      <c r="C160" s="456" t="s">
        <v>712</v>
      </c>
      <c r="D160" s="457">
        <v>6900</v>
      </c>
    </row>
    <row r="161" spans="1:4" x14ac:dyDescent="0.25">
      <c r="A161" s="454" t="s">
        <v>1049</v>
      </c>
      <c r="B161" s="455" t="s">
        <v>1048</v>
      </c>
      <c r="C161" s="456" t="s">
        <v>712</v>
      </c>
      <c r="D161" s="457">
        <v>8900</v>
      </c>
    </row>
    <row r="162" spans="1:4" x14ac:dyDescent="0.25">
      <c r="A162" s="454" t="s">
        <v>563</v>
      </c>
      <c r="B162" s="455" t="s">
        <v>707</v>
      </c>
      <c r="C162" s="456" t="s">
        <v>712</v>
      </c>
      <c r="D162" s="457">
        <v>3550</v>
      </c>
    </row>
    <row r="163" spans="1:4" x14ac:dyDescent="0.25">
      <c r="A163" s="454" t="s">
        <v>692</v>
      </c>
      <c r="B163" s="455" t="s">
        <v>693</v>
      </c>
      <c r="C163" s="456" t="s">
        <v>712</v>
      </c>
      <c r="D163" s="457">
        <v>7250</v>
      </c>
    </row>
    <row r="164" spans="1:4" x14ac:dyDescent="0.25">
      <c r="A164" s="454" t="s">
        <v>694</v>
      </c>
      <c r="B164" s="455" t="s">
        <v>695</v>
      </c>
      <c r="C164" s="456" t="s">
        <v>712</v>
      </c>
      <c r="D164" s="457">
        <v>10850</v>
      </c>
    </row>
    <row r="165" spans="1:4" x14ac:dyDescent="0.25">
      <c r="A165" s="454" t="s">
        <v>696</v>
      </c>
      <c r="B165" s="455" t="s">
        <v>697</v>
      </c>
      <c r="C165" s="456" t="s">
        <v>712</v>
      </c>
      <c r="D165" s="457">
        <v>12850</v>
      </c>
    </row>
    <row r="166" spans="1:4" x14ac:dyDescent="0.25">
      <c r="A166" s="454" t="s">
        <v>698</v>
      </c>
      <c r="B166" s="455" t="s">
        <v>699</v>
      </c>
      <c r="C166" s="456" t="s">
        <v>712</v>
      </c>
      <c r="D166" s="457">
        <v>15950</v>
      </c>
    </row>
    <row r="167" spans="1:4" x14ac:dyDescent="0.25">
      <c r="A167" s="454" t="s">
        <v>26</v>
      </c>
      <c r="B167" s="455" t="s">
        <v>700</v>
      </c>
      <c r="C167" s="456" t="s">
        <v>712</v>
      </c>
      <c r="D167" s="457">
        <v>4750</v>
      </c>
    </row>
    <row r="168" spans="1:4" x14ac:dyDescent="0.25">
      <c r="A168" s="454" t="s">
        <v>680</v>
      </c>
      <c r="B168" s="455" t="s">
        <v>1129</v>
      </c>
      <c r="C168" s="456" t="s">
        <v>712</v>
      </c>
      <c r="D168" s="457">
        <v>4350</v>
      </c>
    </row>
    <row r="169" spans="1:4" x14ac:dyDescent="0.25">
      <c r="A169" s="454" t="s">
        <v>681</v>
      </c>
      <c r="B169" s="455" t="s">
        <v>1130</v>
      </c>
      <c r="C169" s="456" t="s">
        <v>712</v>
      </c>
      <c r="D169" s="457">
        <v>5250</v>
      </c>
    </row>
    <row r="170" spans="1:4" x14ac:dyDescent="0.25">
      <c r="A170" s="454" t="s">
        <v>701</v>
      </c>
      <c r="B170" s="455" t="s">
        <v>702</v>
      </c>
      <c r="C170" s="456" t="s">
        <v>712</v>
      </c>
      <c r="D170" s="457">
        <v>6150</v>
      </c>
    </row>
    <row r="171" spans="1:4" x14ac:dyDescent="0.25">
      <c r="A171" s="454" t="s">
        <v>703</v>
      </c>
      <c r="B171" s="455" t="s">
        <v>704</v>
      </c>
      <c r="C171" s="456" t="s">
        <v>712</v>
      </c>
      <c r="D171" s="457">
        <v>7150</v>
      </c>
    </row>
    <row r="172" spans="1:4" x14ac:dyDescent="0.25">
      <c r="A172" s="454" t="s">
        <v>682</v>
      </c>
      <c r="B172" s="455" t="s">
        <v>683</v>
      </c>
      <c r="C172" s="456" t="s">
        <v>712</v>
      </c>
      <c r="D172" s="457">
        <v>6950</v>
      </c>
    </row>
    <row r="173" spans="1:4" x14ac:dyDescent="0.25">
      <c r="A173" s="454" t="s">
        <v>684</v>
      </c>
      <c r="B173" s="455" t="s">
        <v>685</v>
      </c>
      <c r="C173" s="456" t="s">
        <v>712</v>
      </c>
      <c r="D173" s="457">
        <v>7550</v>
      </c>
    </row>
    <row r="174" spans="1:4" x14ac:dyDescent="0.25">
      <c r="A174" s="454" t="s">
        <v>686</v>
      </c>
      <c r="B174" s="455" t="s">
        <v>687</v>
      </c>
      <c r="C174" s="456" t="s">
        <v>712</v>
      </c>
      <c r="D174" s="457">
        <v>7650</v>
      </c>
    </row>
    <row r="175" spans="1:4" x14ac:dyDescent="0.25">
      <c r="A175" s="454" t="s">
        <v>565</v>
      </c>
      <c r="B175" s="455" t="s">
        <v>566</v>
      </c>
      <c r="C175" s="456" t="s">
        <v>712</v>
      </c>
      <c r="D175" s="457">
        <v>8450</v>
      </c>
    </row>
    <row r="176" spans="1:4" x14ac:dyDescent="0.25">
      <c r="A176" s="454" t="s">
        <v>27</v>
      </c>
      <c r="B176" s="455" t="s">
        <v>28</v>
      </c>
      <c r="C176" s="456" t="s">
        <v>712</v>
      </c>
      <c r="D176" s="457">
        <v>5350</v>
      </c>
    </row>
    <row r="177" spans="1:4" x14ac:dyDescent="0.25">
      <c r="A177" s="454" t="s">
        <v>29</v>
      </c>
      <c r="B177" s="455" t="s">
        <v>705</v>
      </c>
      <c r="C177" s="456" t="s">
        <v>712</v>
      </c>
      <c r="D177" s="457">
        <v>6350</v>
      </c>
    </row>
    <row r="178" spans="1:4" x14ac:dyDescent="0.25">
      <c r="A178" s="454" t="s">
        <v>30</v>
      </c>
      <c r="B178" s="455" t="s">
        <v>706</v>
      </c>
      <c r="C178" s="456" t="s">
        <v>712</v>
      </c>
      <c r="D178" s="457">
        <v>7850</v>
      </c>
    </row>
    <row r="179" spans="1:4" x14ac:dyDescent="0.25">
      <c r="A179" s="454" t="s">
        <v>31</v>
      </c>
      <c r="B179" s="455" t="s">
        <v>567</v>
      </c>
      <c r="C179" s="456" t="s">
        <v>712</v>
      </c>
      <c r="D179" s="457">
        <v>7550</v>
      </c>
    </row>
    <row r="180" spans="1:4" x14ac:dyDescent="0.25">
      <c r="A180" s="454" t="s">
        <v>688</v>
      </c>
      <c r="B180" s="455" t="s">
        <v>1403</v>
      </c>
      <c r="C180" s="456" t="s">
        <v>712</v>
      </c>
      <c r="D180" s="457">
        <v>4050</v>
      </c>
    </row>
    <row r="181" spans="1:4" x14ac:dyDescent="0.25">
      <c r="A181" s="454" t="s">
        <v>689</v>
      </c>
      <c r="B181" s="455" t="s">
        <v>1131</v>
      </c>
      <c r="C181" s="456" t="s">
        <v>712</v>
      </c>
      <c r="D181" s="457">
        <v>3850</v>
      </c>
    </row>
    <row r="182" spans="1:4" x14ac:dyDescent="0.25">
      <c r="A182" s="454" t="s">
        <v>690</v>
      </c>
      <c r="B182" s="455" t="s">
        <v>1132</v>
      </c>
      <c r="C182" s="456" t="s">
        <v>712</v>
      </c>
      <c r="D182" s="457">
        <v>5750</v>
      </c>
    </row>
    <row r="183" spans="1:4" x14ac:dyDescent="0.25">
      <c r="A183" s="454" t="s">
        <v>691</v>
      </c>
      <c r="B183" s="455" t="s">
        <v>1404</v>
      </c>
      <c r="C183" s="456" t="s">
        <v>712</v>
      </c>
      <c r="D183" s="457">
        <v>4150</v>
      </c>
    </row>
    <row r="184" spans="1:4" x14ac:dyDescent="0.25">
      <c r="A184" s="454" t="s">
        <v>44</v>
      </c>
      <c r="B184" s="455" t="s">
        <v>1133</v>
      </c>
      <c r="C184" s="456" t="s">
        <v>712</v>
      </c>
      <c r="D184" s="457">
        <v>550</v>
      </c>
    </row>
    <row r="185" spans="1:4" x14ac:dyDescent="0.25">
      <c r="A185" s="454" t="s">
        <v>710</v>
      </c>
      <c r="B185" s="455" t="s">
        <v>1134</v>
      </c>
      <c r="C185" s="456" t="s">
        <v>712</v>
      </c>
      <c r="D185" s="457">
        <v>12900</v>
      </c>
    </row>
    <row r="186" spans="1:4" x14ac:dyDescent="0.25">
      <c r="A186" s="454" t="s">
        <v>708</v>
      </c>
      <c r="B186" s="455" t="s">
        <v>1135</v>
      </c>
      <c r="C186" s="456" t="s">
        <v>712</v>
      </c>
      <c r="D186" s="457">
        <v>12900</v>
      </c>
    </row>
    <row r="187" spans="1:4" x14ac:dyDescent="0.25">
      <c r="A187" s="454" t="s">
        <v>711</v>
      </c>
      <c r="B187" s="455" t="s">
        <v>1136</v>
      </c>
      <c r="C187" s="456" t="s">
        <v>712</v>
      </c>
      <c r="D187" s="457">
        <v>17900</v>
      </c>
    </row>
    <row r="188" spans="1:4" x14ac:dyDescent="0.25">
      <c r="A188" s="454" t="s">
        <v>709</v>
      </c>
      <c r="B188" s="455" t="s">
        <v>1137</v>
      </c>
      <c r="C188" s="456" t="s">
        <v>712</v>
      </c>
      <c r="D188" s="457">
        <v>17900</v>
      </c>
    </row>
    <row r="189" spans="1:4" ht="18.75" x14ac:dyDescent="0.25">
      <c r="A189" s="580" t="s">
        <v>3116</v>
      </c>
      <c r="B189" s="580"/>
      <c r="C189" s="580"/>
      <c r="D189" s="580"/>
    </row>
    <row r="190" spans="1:4" ht="25.5" x14ac:dyDescent="0.25">
      <c r="A190" s="454" t="s">
        <v>46</v>
      </c>
      <c r="B190" s="455" t="s">
        <v>1426</v>
      </c>
      <c r="C190" s="456" t="s">
        <v>13</v>
      </c>
      <c r="D190" s="457">
        <v>12900</v>
      </c>
    </row>
    <row r="191" spans="1:4" ht="38.25" x14ac:dyDescent="0.25">
      <c r="A191" s="454" t="s">
        <v>1096</v>
      </c>
      <c r="B191" s="455" t="s">
        <v>1427</v>
      </c>
      <c r="C191" s="456" t="s">
        <v>13</v>
      </c>
      <c r="D191" s="457">
        <v>14900</v>
      </c>
    </row>
    <row r="192" spans="1:4" ht="38.25" x14ac:dyDescent="0.25">
      <c r="A192" s="454" t="s">
        <v>1352</v>
      </c>
      <c r="B192" s="455" t="s">
        <v>1414</v>
      </c>
      <c r="C192" s="456" t="s">
        <v>13</v>
      </c>
      <c r="D192" s="457">
        <v>17900</v>
      </c>
    </row>
    <row r="193" spans="1:4" ht="38.25" x14ac:dyDescent="0.25">
      <c r="A193" s="454" t="s">
        <v>1351</v>
      </c>
      <c r="B193" s="455" t="s">
        <v>1413</v>
      </c>
      <c r="C193" s="456" t="s">
        <v>13</v>
      </c>
      <c r="D193" s="457">
        <v>19900</v>
      </c>
    </row>
    <row r="194" spans="1:4" x14ac:dyDescent="0.25">
      <c r="A194" s="454" t="s">
        <v>739</v>
      </c>
      <c r="B194" s="455" t="s">
        <v>771</v>
      </c>
      <c r="C194" s="456" t="s">
        <v>712</v>
      </c>
      <c r="D194" s="457">
        <v>26900</v>
      </c>
    </row>
    <row r="195" spans="1:4" ht="38.25" x14ac:dyDescent="0.25">
      <c r="A195" s="454" t="s">
        <v>1359</v>
      </c>
      <c r="B195" s="455" t="s">
        <v>1412</v>
      </c>
      <c r="C195" s="456" t="s">
        <v>13</v>
      </c>
      <c r="D195" s="457">
        <v>29900</v>
      </c>
    </row>
    <row r="196" spans="1:4" x14ac:dyDescent="0.25">
      <c r="A196" s="454" t="s">
        <v>740</v>
      </c>
      <c r="B196" s="455" t="s">
        <v>772</v>
      </c>
      <c r="C196" s="456" t="s">
        <v>712</v>
      </c>
      <c r="D196" s="457">
        <v>35900</v>
      </c>
    </row>
    <row r="197" spans="1:4" ht="25.5" x14ac:dyDescent="0.25">
      <c r="A197" s="454" t="s">
        <v>1374</v>
      </c>
      <c r="B197" s="455" t="s">
        <v>1479</v>
      </c>
      <c r="C197" s="456" t="s">
        <v>13</v>
      </c>
      <c r="D197" s="457">
        <v>38900</v>
      </c>
    </row>
    <row r="198" spans="1:4" x14ac:dyDescent="0.25">
      <c r="A198" s="454" t="s">
        <v>745</v>
      </c>
      <c r="B198" s="455" t="s">
        <v>773</v>
      </c>
      <c r="C198" s="456" t="s">
        <v>712</v>
      </c>
      <c r="D198" s="457">
        <v>41900</v>
      </c>
    </row>
    <row r="199" spans="1:4" ht="25.5" x14ac:dyDescent="0.25">
      <c r="A199" s="454" t="s">
        <v>2412</v>
      </c>
      <c r="B199" s="455" t="s">
        <v>2415</v>
      </c>
      <c r="C199" s="456" t="s">
        <v>13</v>
      </c>
      <c r="D199" s="457">
        <v>44900</v>
      </c>
    </row>
    <row r="200" spans="1:4" x14ac:dyDescent="0.25">
      <c r="A200" s="454" t="s">
        <v>744</v>
      </c>
      <c r="B200" s="455" t="s">
        <v>774</v>
      </c>
      <c r="C200" s="456" t="s">
        <v>712</v>
      </c>
      <c r="D200" s="457">
        <v>43900</v>
      </c>
    </row>
    <row r="201" spans="1:4" ht="25.5" x14ac:dyDescent="0.25">
      <c r="A201" s="454" t="s">
        <v>2413</v>
      </c>
      <c r="B201" s="455" t="s">
        <v>2416</v>
      </c>
      <c r="C201" s="456" t="s">
        <v>13</v>
      </c>
      <c r="D201" s="457">
        <v>46900</v>
      </c>
    </row>
    <row r="202" spans="1:4" x14ac:dyDescent="0.25">
      <c r="A202" s="454" t="s">
        <v>741</v>
      </c>
      <c r="B202" s="455" t="s">
        <v>775</v>
      </c>
      <c r="C202" s="456" t="s">
        <v>712</v>
      </c>
      <c r="D202" s="457">
        <v>45900</v>
      </c>
    </row>
    <row r="203" spans="1:4" ht="25.5" x14ac:dyDescent="0.25">
      <c r="A203" s="454" t="s">
        <v>2414</v>
      </c>
      <c r="B203" s="455" t="s">
        <v>2417</v>
      </c>
      <c r="C203" s="456" t="s">
        <v>13</v>
      </c>
      <c r="D203" s="457">
        <v>48900</v>
      </c>
    </row>
    <row r="204" spans="1:4" ht="38.25" x14ac:dyDescent="0.25">
      <c r="A204" s="454" t="s">
        <v>3125</v>
      </c>
      <c r="B204" s="455" t="s">
        <v>3126</v>
      </c>
      <c r="C204" s="456" t="s">
        <v>712</v>
      </c>
      <c r="D204" s="457">
        <v>44900</v>
      </c>
    </row>
    <row r="205" spans="1:4" ht="51" x14ac:dyDescent="0.25">
      <c r="A205" s="546" t="s">
        <v>1316</v>
      </c>
      <c r="B205" s="455" t="s">
        <v>3129</v>
      </c>
      <c r="C205" s="456" t="s">
        <v>13</v>
      </c>
      <c r="D205" s="457">
        <v>54900</v>
      </c>
    </row>
    <row r="206" spans="1:4" ht="51" x14ac:dyDescent="0.25">
      <c r="A206" s="546" t="s">
        <v>1320</v>
      </c>
      <c r="B206" s="455" t="s">
        <v>3130</v>
      </c>
      <c r="C206" s="456" t="s">
        <v>13</v>
      </c>
      <c r="D206" s="457">
        <v>65900</v>
      </c>
    </row>
    <row r="207" spans="1:4" ht="38.25" x14ac:dyDescent="0.25">
      <c r="A207" s="454" t="s">
        <v>3127</v>
      </c>
      <c r="B207" s="455" t="s">
        <v>3128</v>
      </c>
      <c r="C207" s="456" t="s">
        <v>712</v>
      </c>
      <c r="D207" s="457">
        <v>47900</v>
      </c>
    </row>
    <row r="208" spans="1:4" ht="51" x14ac:dyDescent="0.25">
      <c r="A208" s="546" t="s">
        <v>3133</v>
      </c>
      <c r="B208" s="455" t="s">
        <v>3131</v>
      </c>
      <c r="C208" s="456" t="s">
        <v>13</v>
      </c>
      <c r="D208" s="457">
        <v>57900</v>
      </c>
    </row>
    <row r="209" spans="1:4" ht="51" x14ac:dyDescent="0.25">
      <c r="A209" s="546" t="s">
        <v>3134</v>
      </c>
      <c r="B209" s="455" t="s">
        <v>3132</v>
      </c>
      <c r="C209" s="456" t="s">
        <v>13</v>
      </c>
      <c r="D209" s="457">
        <v>68900</v>
      </c>
    </row>
    <row r="210" spans="1:4" ht="38.25" x14ac:dyDescent="0.25">
      <c r="A210" s="454" t="s">
        <v>1435</v>
      </c>
      <c r="B210" s="455" t="s">
        <v>1519</v>
      </c>
      <c r="C210" s="456" t="s">
        <v>712</v>
      </c>
      <c r="D210" s="457">
        <v>50900</v>
      </c>
    </row>
    <row r="211" spans="1:4" ht="38.25" x14ac:dyDescent="0.25">
      <c r="A211" s="454" t="s">
        <v>1328</v>
      </c>
      <c r="B211" s="455" t="s">
        <v>1520</v>
      </c>
      <c r="C211" s="456" t="s">
        <v>712</v>
      </c>
      <c r="D211" s="457">
        <v>53900</v>
      </c>
    </row>
    <row r="212" spans="1:4" ht="51" x14ac:dyDescent="0.25">
      <c r="A212" s="454" t="s">
        <v>1317</v>
      </c>
      <c r="B212" s="455" t="s">
        <v>1548</v>
      </c>
      <c r="C212" s="456" t="s">
        <v>13</v>
      </c>
      <c r="D212" s="457">
        <v>60900</v>
      </c>
    </row>
    <row r="213" spans="1:4" ht="51" x14ac:dyDescent="0.25">
      <c r="A213" s="454" t="s">
        <v>1321</v>
      </c>
      <c r="B213" s="455" t="s">
        <v>1551</v>
      </c>
      <c r="C213" s="456" t="s">
        <v>13</v>
      </c>
      <c r="D213" s="457">
        <v>71900</v>
      </c>
    </row>
    <row r="214" spans="1:4" ht="38.25" x14ac:dyDescent="0.25">
      <c r="A214" s="454" t="s">
        <v>1345</v>
      </c>
      <c r="B214" s="455" t="s">
        <v>1521</v>
      </c>
      <c r="C214" s="456" t="s">
        <v>712</v>
      </c>
      <c r="D214" s="457">
        <v>56900</v>
      </c>
    </row>
    <row r="215" spans="1:4" ht="51" x14ac:dyDescent="0.25">
      <c r="A215" s="454" t="s">
        <v>1318</v>
      </c>
      <c r="B215" s="455" t="s">
        <v>1549</v>
      </c>
      <c r="C215" s="456" t="s">
        <v>13</v>
      </c>
      <c r="D215" s="457">
        <v>63900</v>
      </c>
    </row>
    <row r="216" spans="1:4" ht="51" x14ac:dyDescent="0.25">
      <c r="A216" s="454" t="s">
        <v>1322</v>
      </c>
      <c r="B216" s="455" t="s">
        <v>1552</v>
      </c>
      <c r="C216" s="456" t="s">
        <v>13</v>
      </c>
      <c r="D216" s="457">
        <v>74900</v>
      </c>
    </row>
    <row r="217" spans="1:4" ht="38.25" x14ac:dyDescent="0.25">
      <c r="A217" s="454" t="s">
        <v>1330</v>
      </c>
      <c r="B217" s="455" t="s">
        <v>1522</v>
      </c>
      <c r="C217" s="456" t="s">
        <v>712</v>
      </c>
      <c r="D217" s="457">
        <v>55900</v>
      </c>
    </row>
    <row r="218" spans="1:4" ht="51" x14ac:dyDescent="0.25">
      <c r="A218" s="454" t="s">
        <v>1319</v>
      </c>
      <c r="B218" s="455" t="s">
        <v>1550</v>
      </c>
      <c r="C218" s="456" t="s">
        <v>13</v>
      </c>
      <c r="D218" s="457">
        <v>66900</v>
      </c>
    </row>
    <row r="219" spans="1:4" ht="51" x14ac:dyDescent="0.25">
      <c r="A219" s="454" t="s">
        <v>1323</v>
      </c>
      <c r="B219" s="455" t="s">
        <v>1553</v>
      </c>
      <c r="C219" s="456" t="s">
        <v>13</v>
      </c>
      <c r="D219" s="457">
        <v>77900</v>
      </c>
    </row>
    <row r="220" spans="1:4" ht="25.5" x14ac:dyDescent="0.25">
      <c r="A220" s="454" t="s">
        <v>1325</v>
      </c>
      <c r="B220" s="455" t="s">
        <v>1517</v>
      </c>
      <c r="C220" s="456" t="s">
        <v>712</v>
      </c>
      <c r="D220" s="457">
        <v>44900</v>
      </c>
    </row>
    <row r="221" spans="1:4" ht="25.5" x14ac:dyDescent="0.25">
      <c r="A221" s="454" t="s">
        <v>1327</v>
      </c>
      <c r="B221" s="455" t="s">
        <v>1518</v>
      </c>
      <c r="C221" s="456" t="s">
        <v>712</v>
      </c>
      <c r="D221" s="457">
        <v>47900</v>
      </c>
    </row>
    <row r="222" spans="1:4" ht="18.75" x14ac:dyDescent="0.25">
      <c r="A222" s="580" t="s">
        <v>2482</v>
      </c>
      <c r="B222" s="580"/>
      <c r="C222" s="580"/>
      <c r="D222" s="580"/>
    </row>
    <row r="223" spans="1:4" ht="25.5" x14ac:dyDescent="0.25">
      <c r="A223" s="454" t="s">
        <v>1326</v>
      </c>
      <c r="B223" s="455" t="s">
        <v>1379</v>
      </c>
      <c r="C223" s="456" t="s">
        <v>712</v>
      </c>
      <c r="D223" s="457">
        <v>15000</v>
      </c>
    </row>
    <row r="224" spans="1:4" ht="25.5" x14ac:dyDescent="0.25">
      <c r="A224" s="454" t="s">
        <v>1329</v>
      </c>
      <c r="B224" s="455" t="s">
        <v>1380</v>
      </c>
      <c r="C224" s="456" t="s">
        <v>712</v>
      </c>
      <c r="D224" s="457">
        <v>15000</v>
      </c>
    </row>
    <row r="225" spans="1:4" ht="25.5" x14ac:dyDescent="0.25">
      <c r="A225" s="454" t="s">
        <v>1332</v>
      </c>
      <c r="B225" s="455" t="s">
        <v>1381</v>
      </c>
      <c r="C225" s="456" t="s">
        <v>712</v>
      </c>
      <c r="D225" s="457">
        <v>25000</v>
      </c>
    </row>
    <row r="226" spans="1:4" ht="25.5" x14ac:dyDescent="0.25">
      <c r="A226" s="454" t="s">
        <v>1333</v>
      </c>
      <c r="B226" s="455" t="s">
        <v>1382</v>
      </c>
      <c r="C226" s="456" t="s">
        <v>712</v>
      </c>
      <c r="D226" s="457">
        <v>25000</v>
      </c>
    </row>
    <row r="227" spans="1:4" x14ac:dyDescent="0.25">
      <c r="A227" s="454" t="s">
        <v>746</v>
      </c>
      <c r="B227" s="455" t="s">
        <v>757</v>
      </c>
      <c r="C227" s="456" t="s">
        <v>712</v>
      </c>
      <c r="D227" s="457">
        <v>3900</v>
      </c>
    </row>
    <row r="228" spans="1:4" x14ac:dyDescent="0.25">
      <c r="A228" s="454" t="s">
        <v>747</v>
      </c>
      <c r="B228" s="455" t="s">
        <v>758</v>
      </c>
      <c r="C228" s="456" t="s">
        <v>712</v>
      </c>
      <c r="D228" s="457">
        <v>300</v>
      </c>
    </row>
    <row r="229" spans="1:4" x14ac:dyDescent="0.25">
      <c r="A229" s="454" t="s">
        <v>748</v>
      </c>
      <c r="B229" s="455" t="s">
        <v>759</v>
      </c>
      <c r="C229" s="456" t="s">
        <v>712</v>
      </c>
      <c r="D229" s="457">
        <v>1450</v>
      </c>
    </row>
    <row r="230" spans="1:4" x14ac:dyDescent="0.25">
      <c r="A230" s="454" t="s">
        <v>749</v>
      </c>
      <c r="B230" s="455" t="s">
        <v>760</v>
      </c>
      <c r="C230" s="456" t="s">
        <v>712</v>
      </c>
      <c r="D230" s="457">
        <v>6700</v>
      </c>
    </row>
    <row r="231" spans="1:4" x14ac:dyDescent="0.25">
      <c r="A231" s="454" t="s">
        <v>750</v>
      </c>
      <c r="B231" s="455" t="s">
        <v>761</v>
      </c>
      <c r="C231" s="456" t="s">
        <v>712</v>
      </c>
      <c r="D231" s="457">
        <v>10700</v>
      </c>
    </row>
    <row r="232" spans="1:4" x14ac:dyDescent="0.25">
      <c r="A232" s="454" t="s">
        <v>751</v>
      </c>
      <c r="B232" s="455" t="s">
        <v>762</v>
      </c>
      <c r="C232" s="456" t="s">
        <v>712</v>
      </c>
      <c r="D232" s="457">
        <v>4100</v>
      </c>
    </row>
    <row r="233" spans="1:4" x14ac:dyDescent="0.25">
      <c r="A233" s="454" t="s">
        <v>752</v>
      </c>
      <c r="B233" s="455" t="s">
        <v>763</v>
      </c>
      <c r="C233" s="456" t="s">
        <v>712</v>
      </c>
      <c r="D233" s="457">
        <v>2700</v>
      </c>
    </row>
    <row r="234" spans="1:4" x14ac:dyDescent="0.25">
      <c r="A234" s="454" t="s">
        <v>753</v>
      </c>
      <c r="B234" s="455" t="s">
        <v>764</v>
      </c>
      <c r="C234" s="456" t="s">
        <v>712</v>
      </c>
      <c r="D234" s="457">
        <v>3600</v>
      </c>
    </row>
    <row r="235" spans="1:4" x14ac:dyDescent="0.25">
      <c r="A235" s="454" t="s">
        <v>754</v>
      </c>
      <c r="B235" s="455" t="s">
        <v>765</v>
      </c>
      <c r="C235" s="456" t="s">
        <v>712</v>
      </c>
      <c r="D235" s="457">
        <v>5800</v>
      </c>
    </row>
    <row r="236" spans="1:4" x14ac:dyDescent="0.25">
      <c r="A236" s="454" t="s">
        <v>732</v>
      </c>
      <c r="B236" s="455" t="s">
        <v>766</v>
      </c>
      <c r="C236" s="456" t="s">
        <v>712</v>
      </c>
      <c r="D236" s="457">
        <v>1900</v>
      </c>
    </row>
    <row r="237" spans="1:4" x14ac:dyDescent="0.25">
      <c r="A237" s="454" t="s">
        <v>733</v>
      </c>
      <c r="B237" s="455" t="s">
        <v>767</v>
      </c>
      <c r="C237" s="456" t="s">
        <v>712</v>
      </c>
      <c r="D237" s="457">
        <v>3300</v>
      </c>
    </row>
    <row r="238" spans="1:4" x14ac:dyDescent="0.25">
      <c r="A238" s="454" t="s">
        <v>736</v>
      </c>
      <c r="B238" s="455" t="s">
        <v>768</v>
      </c>
      <c r="C238" s="456" t="s">
        <v>712</v>
      </c>
      <c r="D238" s="457">
        <v>9900</v>
      </c>
    </row>
    <row r="239" spans="1:4" s="7" customFormat="1" x14ac:dyDescent="0.25">
      <c r="A239" s="454" t="s">
        <v>738</v>
      </c>
      <c r="B239" s="455" t="s">
        <v>769</v>
      </c>
      <c r="C239" s="456" t="s">
        <v>712</v>
      </c>
      <c r="D239" s="457">
        <v>11900</v>
      </c>
    </row>
    <row r="240" spans="1:4" s="7" customFormat="1" x14ac:dyDescent="0.25">
      <c r="A240" s="546" t="s">
        <v>737</v>
      </c>
      <c r="B240" s="547" t="s">
        <v>770</v>
      </c>
      <c r="C240" s="548" t="s">
        <v>712</v>
      </c>
      <c r="D240" s="549">
        <v>1900</v>
      </c>
    </row>
    <row r="241" spans="1:4" s="7" customFormat="1" ht="25.5" x14ac:dyDescent="0.25">
      <c r="A241" s="550">
        <v>920132111001</v>
      </c>
      <c r="B241" s="547" t="s">
        <v>1383</v>
      </c>
      <c r="C241" s="548" t="s">
        <v>712</v>
      </c>
      <c r="D241" s="549">
        <v>7900</v>
      </c>
    </row>
    <row r="242" spans="1:4" s="7" customFormat="1" x14ac:dyDescent="0.25">
      <c r="A242" s="550">
        <v>920081155550</v>
      </c>
      <c r="B242" s="547" t="s">
        <v>1355</v>
      </c>
      <c r="C242" s="548" t="s">
        <v>712</v>
      </c>
      <c r="D242" s="549">
        <v>5900</v>
      </c>
    </row>
    <row r="243" spans="1:4" s="7" customFormat="1" ht="38.25" x14ac:dyDescent="0.25">
      <c r="A243" s="546" t="s">
        <v>1356</v>
      </c>
      <c r="B243" s="547" t="s">
        <v>1384</v>
      </c>
      <c r="C243" s="548" t="s">
        <v>712</v>
      </c>
      <c r="D243" s="549">
        <v>3900</v>
      </c>
    </row>
    <row r="244" spans="1:4" s="7" customFormat="1" x14ac:dyDescent="0.25">
      <c r="A244" s="546" t="s">
        <v>1417</v>
      </c>
      <c r="B244" s="547" t="s">
        <v>1418</v>
      </c>
      <c r="C244" s="548" t="s">
        <v>712</v>
      </c>
      <c r="D244" s="549">
        <v>9900</v>
      </c>
    </row>
    <row r="245" spans="1:4" s="7" customFormat="1" x14ac:dyDescent="0.25">
      <c r="A245" s="546" t="s">
        <v>1419</v>
      </c>
      <c r="B245" s="547" t="s">
        <v>1420</v>
      </c>
      <c r="C245" s="548" t="s">
        <v>712</v>
      </c>
      <c r="D245" s="549">
        <v>45900</v>
      </c>
    </row>
    <row r="246" spans="1:4" s="7" customFormat="1" x14ac:dyDescent="0.25">
      <c r="A246" s="546" t="s">
        <v>2425</v>
      </c>
      <c r="B246" s="547" t="s">
        <v>2428</v>
      </c>
      <c r="C246" s="548" t="s">
        <v>712</v>
      </c>
      <c r="D246" s="549">
        <v>500</v>
      </c>
    </row>
    <row r="247" spans="1:4" s="7" customFormat="1" x14ac:dyDescent="0.25">
      <c r="A247" s="546" t="s">
        <v>2426</v>
      </c>
      <c r="B247" s="547" t="s">
        <v>2429</v>
      </c>
      <c r="C247" s="548" t="s">
        <v>712</v>
      </c>
      <c r="D247" s="549">
        <v>500</v>
      </c>
    </row>
    <row r="248" spans="1:4" s="7" customFormat="1" x14ac:dyDescent="0.25">
      <c r="A248" s="546" t="s">
        <v>2427</v>
      </c>
      <c r="B248" s="547" t="s">
        <v>2430</v>
      </c>
      <c r="C248" s="548" t="s">
        <v>712</v>
      </c>
      <c r="D248" s="549">
        <v>500</v>
      </c>
    </row>
    <row r="249" spans="1:4" s="7" customFormat="1" x14ac:dyDescent="0.25">
      <c r="A249" s="546" t="s">
        <v>2431</v>
      </c>
      <c r="B249" s="547" t="s">
        <v>2433</v>
      </c>
      <c r="C249" s="548" t="s">
        <v>712</v>
      </c>
      <c r="D249" s="549">
        <v>500</v>
      </c>
    </row>
    <row r="250" spans="1:4" s="7" customFormat="1" x14ac:dyDescent="0.25">
      <c r="A250" s="546" t="s">
        <v>2432</v>
      </c>
      <c r="B250" s="547" t="s">
        <v>2434</v>
      </c>
      <c r="C250" s="548" t="s">
        <v>712</v>
      </c>
      <c r="D250" s="549">
        <v>500</v>
      </c>
    </row>
    <row r="251" spans="1:4" s="7" customFormat="1" x14ac:dyDescent="0.25">
      <c r="A251" s="550">
        <v>100031010000</v>
      </c>
      <c r="B251" s="547" t="s">
        <v>1422</v>
      </c>
      <c r="C251" s="548" t="s">
        <v>1423</v>
      </c>
      <c r="D251" s="549">
        <v>500</v>
      </c>
    </row>
    <row r="252" spans="1:4" x14ac:dyDescent="0.25">
      <c r="A252" s="550">
        <v>100031010001</v>
      </c>
      <c r="B252" s="547" t="s">
        <v>1421</v>
      </c>
      <c r="C252" s="548" t="s">
        <v>712</v>
      </c>
      <c r="D252" s="549">
        <v>500</v>
      </c>
    </row>
    <row r="253" spans="1:4" ht="18.75" x14ac:dyDescent="0.25">
      <c r="A253" s="580" t="s">
        <v>2483</v>
      </c>
      <c r="B253" s="580"/>
      <c r="C253" s="580"/>
      <c r="D253" s="580"/>
    </row>
    <row r="254" spans="1:4" x14ac:dyDescent="0.25">
      <c r="A254" s="454" t="s">
        <v>18</v>
      </c>
      <c r="B254" s="455" t="s">
        <v>833</v>
      </c>
      <c r="C254" s="456" t="s">
        <v>712</v>
      </c>
      <c r="D254" s="457">
        <v>5250</v>
      </c>
    </row>
    <row r="255" spans="1:4" x14ac:dyDescent="0.25">
      <c r="A255" s="454" t="s">
        <v>17</v>
      </c>
      <c r="B255" s="455" t="s">
        <v>832</v>
      </c>
      <c r="C255" s="456" t="s">
        <v>712</v>
      </c>
      <c r="D255" s="457">
        <v>1550</v>
      </c>
    </row>
    <row r="256" spans="1:4" x14ac:dyDescent="0.25">
      <c r="A256" s="454" t="s">
        <v>776</v>
      </c>
      <c r="B256" s="455" t="s">
        <v>777</v>
      </c>
      <c r="C256" s="456" t="s">
        <v>712</v>
      </c>
      <c r="D256" s="457">
        <v>1850</v>
      </c>
    </row>
    <row r="257" spans="1:4" x14ac:dyDescent="0.25">
      <c r="A257" s="454" t="s">
        <v>742</v>
      </c>
      <c r="B257" s="455" t="s">
        <v>743</v>
      </c>
      <c r="C257" s="456" t="s">
        <v>712</v>
      </c>
      <c r="D257" s="457">
        <v>4350</v>
      </c>
    </row>
    <row r="258" spans="1:4" x14ac:dyDescent="0.25">
      <c r="A258" s="454" t="s">
        <v>778</v>
      </c>
      <c r="B258" s="455" t="s">
        <v>779</v>
      </c>
      <c r="C258" s="456" t="s">
        <v>712</v>
      </c>
      <c r="D258" s="457">
        <v>350</v>
      </c>
    </row>
    <row r="259" spans="1:4" x14ac:dyDescent="0.25">
      <c r="A259" s="454" t="s">
        <v>780</v>
      </c>
      <c r="B259" s="455" t="s">
        <v>781</v>
      </c>
      <c r="C259" s="456" t="s">
        <v>712</v>
      </c>
      <c r="D259" s="457">
        <v>550</v>
      </c>
    </row>
    <row r="260" spans="1:4" x14ac:dyDescent="0.25">
      <c r="A260" s="454" t="s">
        <v>782</v>
      </c>
      <c r="B260" s="455" t="s">
        <v>783</v>
      </c>
      <c r="C260" s="456" t="s">
        <v>712</v>
      </c>
      <c r="D260" s="457">
        <v>550</v>
      </c>
    </row>
    <row r="261" spans="1:4" x14ac:dyDescent="0.25">
      <c r="A261" s="454" t="s">
        <v>784</v>
      </c>
      <c r="B261" s="455" t="s">
        <v>785</v>
      </c>
      <c r="C261" s="456" t="s">
        <v>712</v>
      </c>
      <c r="D261" s="457">
        <v>550</v>
      </c>
    </row>
    <row r="262" spans="1:4" x14ac:dyDescent="0.25">
      <c r="A262" s="454" t="s">
        <v>786</v>
      </c>
      <c r="B262" s="455" t="s">
        <v>787</v>
      </c>
      <c r="C262" s="456" t="s">
        <v>712</v>
      </c>
      <c r="D262" s="457">
        <v>550</v>
      </c>
    </row>
    <row r="263" spans="1:4" x14ac:dyDescent="0.25">
      <c r="A263" s="454" t="s">
        <v>788</v>
      </c>
      <c r="B263" s="455" t="s">
        <v>789</v>
      </c>
      <c r="C263" s="456" t="s">
        <v>712</v>
      </c>
      <c r="D263" s="457">
        <v>550</v>
      </c>
    </row>
    <row r="264" spans="1:4" x14ac:dyDescent="0.25">
      <c r="A264" s="454" t="s">
        <v>790</v>
      </c>
      <c r="B264" s="455" t="s">
        <v>791</v>
      </c>
      <c r="C264" s="456" t="s">
        <v>712</v>
      </c>
      <c r="D264" s="457">
        <v>550</v>
      </c>
    </row>
    <row r="265" spans="1:4" x14ac:dyDescent="0.25">
      <c r="A265" s="454" t="s">
        <v>792</v>
      </c>
      <c r="B265" s="455" t="s">
        <v>793</v>
      </c>
      <c r="C265" s="456" t="s">
        <v>712</v>
      </c>
      <c r="D265" s="457">
        <v>550</v>
      </c>
    </row>
    <row r="266" spans="1:4" x14ac:dyDescent="0.25">
      <c r="A266" s="454" t="s">
        <v>794</v>
      </c>
      <c r="B266" s="455" t="s">
        <v>795</v>
      </c>
      <c r="C266" s="456" t="s">
        <v>712</v>
      </c>
      <c r="D266" s="457">
        <v>550</v>
      </c>
    </row>
    <row r="267" spans="1:4" x14ac:dyDescent="0.25">
      <c r="A267" s="454" t="s">
        <v>796</v>
      </c>
      <c r="B267" s="455" t="s">
        <v>797</v>
      </c>
      <c r="C267" s="456" t="s">
        <v>712</v>
      </c>
      <c r="D267" s="457">
        <v>550</v>
      </c>
    </row>
    <row r="268" spans="1:4" x14ac:dyDescent="0.25">
      <c r="A268" s="454" t="s">
        <v>798</v>
      </c>
      <c r="B268" s="455" t="s">
        <v>799</v>
      </c>
      <c r="C268" s="456" t="s">
        <v>712</v>
      </c>
      <c r="D268" s="457">
        <v>550</v>
      </c>
    </row>
    <row r="269" spans="1:4" x14ac:dyDescent="0.25">
      <c r="A269" s="454" t="s">
        <v>800</v>
      </c>
      <c r="B269" s="455" t="s">
        <v>801</v>
      </c>
      <c r="C269" s="456" t="s">
        <v>712</v>
      </c>
      <c r="D269" s="457">
        <v>6150</v>
      </c>
    </row>
    <row r="270" spans="1:4" x14ac:dyDescent="0.25">
      <c r="A270" s="454" t="s">
        <v>802</v>
      </c>
      <c r="B270" s="455" t="s">
        <v>803</v>
      </c>
      <c r="C270" s="456" t="s">
        <v>712</v>
      </c>
      <c r="D270" s="457">
        <v>8050</v>
      </c>
    </row>
    <row r="271" spans="1:4" x14ac:dyDescent="0.25">
      <c r="A271" s="454" t="s">
        <v>546</v>
      </c>
      <c r="B271" s="455" t="s">
        <v>1084</v>
      </c>
      <c r="C271" s="456" t="s">
        <v>712</v>
      </c>
      <c r="D271" s="457">
        <v>8150</v>
      </c>
    </row>
    <row r="272" spans="1:4" ht="25.5" x14ac:dyDescent="0.25">
      <c r="A272" s="454" t="s">
        <v>804</v>
      </c>
      <c r="B272" s="455" t="s">
        <v>805</v>
      </c>
      <c r="C272" s="456" t="s">
        <v>712</v>
      </c>
      <c r="D272" s="457">
        <v>1150</v>
      </c>
    </row>
    <row r="273" spans="1:4" s="7" customFormat="1" x14ac:dyDescent="0.25">
      <c r="A273" s="546" t="s">
        <v>806</v>
      </c>
      <c r="B273" s="547" t="s">
        <v>14</v>
      </c>
      <c r="C273" s="548" t="s">
        <v>712</v>
      </c>
      <c r="D273" s="549">
        <v>2450</v>
      </c>
    </row>
    <row r="274" spans="1:4" x14ac:dyDescent="0.25">
      <c r="A274" s="454" t="s">
        <v>1190</v>
      </c>
      <c r="B274" s="455" t="s">
        <v>1192</v>
      </c>
      <c r="C274" s="456" t="s">
        <v>712</v>
      </c>
      <c r="D274" s="457">
        <v>3350</v>
      </c>
    </row>
    <row r="275" spans="1:4" ht="25.5" x14ac:dyDescent="0.25">
      <c r="A275" s="454" t="s">
        <v>1264</v>
      </c>
      <c r="B275" s="455" t="s">
        <v>1266</v>
      </c>
      <c r="C275" s="456" t="s">
        <v>13</v>
      </c>
      <c r="D275" s="457">
        <v>31900</v>
      </c>
    </row>
    <row r="276" spans="1:4" x14ac:dyDescent="0.25">
      <c r="A276" s="454" t="s">
        <v>1191</v>
      </c>
      <c r="B276" s="455" t="s">
        <v>1527</v>
      </c>
      <c r="C276" s="456" t="s">
        <v>712</v>
      </c>
      <c r="D276" s="457">
        <v>3350</v>
      </c>
    </row>
    <row r="277" spans="1:4" ht="25.5" x14ac:dyDescent="0.25">
      <c r="A277" s="454" t="s">
        <v>1265</v>
      </c>
      <c r="B277" s="455" t="s">
        <v>1528</v>
      </c>
      <c r="C277" s="456" t="s">
        <v>13</v>
      </c>
      <c r="D277" s="457">
        <v>31900</v>
      </c>
    </row>
    <row r="278" spans="1:4" ht="25.5" x14ac:dyDescent="0.25">
      <c r="A278" s="454" t="s">
        <v>1252</v>
      </c>
      <c r="B278" s="455" t="s">
        <v>1253</v>
      </c>
      <c r="C278" s="456" t="s">
        <v>712</v>
      </c>
      <c r="D278" s="457">
        <v>1450</v>
      </c>
    </row>
    <row r="279" spans="1:4" x14ac:dyDescent="0.25">
      <c r="A279" s="454" t="s">
        <v>583</v>
      </c>
      <c r="B279" s="455" t="s">
        <v>807</v>
      </c>
      <c r="C279" s="456" t="s">
        <v>712</v>
      </c>
      <c r="D279" s="457">
        <v>4900</v>
      </c>
    </row>
    <row r="280" spans="1:4" ht="25.5" x14ac:dyDescent="0.25">
      <c r="A280" s="454" t="s">
        <v>808</v>
      </c>
      <c r="B280" s="455" t="s">
        <v>809</v>
      </c>
      <c r="C280" s="456" t="s">
        <v>712</v>
      </c>
      <c r="D280" s="457">
        <v>8550</v>
      </c>
    </row>
    <row r="281" spans="1:4" ht="25.5" x14ac:dyDescent="0.25">
      <c r="A281" s="454" t="s">
        <v>810</v>
      </c>
      <c r="B281" s="455" t="s">
        <v>811</v>
      </c>
      <c r="C281" s="456" t="s">
        <v>712</v>
      </c>
      <c r="D281" s="457">
        <v>8550</v>
      </c>
    </row>
    <row r="282" spans="1:4" x14ac:dyDescent="0.25">
      <c r="A282" s="454" t="s">
        <v>15</v>
      </c>
      <c r="B282" s="455" t="s">
        <v>16</v>
      </c>
      <c r="C282" s="456" t="s">
        <v>712</v>
      </c>
      <c r="D282" s="457">
        <v>4900</v>
      </c>
    </row>
    <row r="283" spans="1:4" x14ac:dyDescent="0.25">
      <c r="A283" s="454" t="s">
        <v>812</v>
      </c>
      <c r="B283" s="455" t="s">
        <v>813</v>
      </c>
      <c r="C283" s="456" t="s">
        <v>712</v>
      </c>
      <c r="D283" s="457">
        <v>4700</v>
      </c>
    </row>
    <row r="284" spans="1:4" x14ac:dyDescent="0.25">
      <c r="A284" s="454" t="s">
        <v>2484</v>
      </c>
      <c r="B284" s="455" t="s">
        <v>3109</v>
      </c>
      <c r="C284" s="456" t="s">
        <v>13</v>
      </c>
      <c r="D284" s="457">
        <v>41900</v>
      </c>
    </row>
    <row r="285" spans="1:4" x14ac:dyDescent="0.25">
      <c r="A285" s="454" t="s">
        <v>2485</v>
      </c>
      <c r="B285" s="455" t="s">
        <v>1104</v>
      </c>
      <c r="C285" s="456" t="s">
        <v>13</v>
      </c>
      <c r="D285" s="457">
        <v>41900</v>
      </c>
    </row>
    <row r="286" spans="1:4" x14ac:dyDescent="0.25">
      <c r="A286" s="454" t="s">
        <v>2486</v>
      </c>
      <c r="B286" s="455" t="s">
        <v>1105</v>
      </c>
      <c r="C286" s="456" t="s">
        <v>13</v>
      </c>
      <c r="D286" s="457">
        <v>45900</v>
      </c>
    </row>
    <row r="287" spans="1:4" x14ac:dyDescent="0.25">
      <c r="A287" s="454" t="s">
        <v>2487</v>
      </c>
      <c r="B287" s="455" t="s">
        <v>1106</v>
      </c>
      <c r="C287" s="456" t="s">
        <v>13</v>
      </c>
      <c r="D287" s="457">
        <v>45900</v>
      </c>
    </row>
    <row r="288" spans="1:4" x14ac:dyDescent="0.25">
      <c r="A288" s="454" t="s">
        <v>814</v>
      </c>
      <c r="B288" s="455" t="s">
        <v>815</v>
      </c>
      <c r="C288" s="456" t="s">
        <v>712</v>
      </c>
      <c r="D288" s="457">
        <v>4700</v>
      </c>
    </row>
    <row r="289" spans="1:4" x14ac:dyDescent="0.25">
      <c r="A289" s="454" t="s">
        <v>1233</v>
      </c>
      <c r="B289" s="455" t="s">
        <v>1234</v>
      </c>
      <c r="C289" s="456" t="s">
        <v>1235</v>
      </c>
      <c r="D289" s="457">
        <v>7900</v>
      </c>
    </row>
    <row r="290" spans="1:4" ht="25.5" x14ac:dyDescent="0.25">
      <c r="A290" s="454" t="s">
        <v>1267</v>
      </c>
      <c r="B290" s="455" t="s">
        <v>1268</v>
      </c>
      <c r="C290" s="456" t="s">
        <v>13</v>
      </c>
      <c r="D290" s="457">
        <v>69000</v>
      </c>
    </row>
    <row r="291" spans="1:4" s="7" customFormat="1" x14ac:dyDescent="0.25">
      <c r="A291" s="454" t="s">
        <v>816</v>
      </c>
      <c r="B291" s="455" t="s">
        <v>817</v>
      </c>
      <c r="C291" s="456" t="s">
        <v>712</v>
      </c>
      <c r="D291" s="457">
        <v>4450</v>
      </c>
    </row>
    <row r="292" spans="1:4" s="7" customFormat="1" x14ac:dyDescent="0.25">
      <c r="A292" s="454" t="s">
        <v>818</v>
      </c>
      <c r="B292" s="455" t="s">
        <v>819</v>
      </c>
      <c r="C292" s="456" t="s">
        <v>712</v>
      </c>
      <c r="D292" s="457">
        <v>6450</v>
      </c>
    </row>
    <row r="293" spans="1:4" s="7" customFormat="1" x14ac:dyDescent="0.25">
      <c r="A293" s="454" t="s">
        <v>820</v>
      </c>
      <c r="B293" s="455" t="s">
        <v>821</v>
      </c>
      <c r="C293" s="456" t="s">
        <v>712</v>
      </c>
      <c r="D293" s="457">
        <v>8050</v>
      </c>
    </row>
    <row r="294" spans="1:4" s="7" customFormat="1" x14ac:dyDescent="0.25">
      <c r="A294" s="454" t="s">
        <v>822</v>
      </c>
      <c r="B294" s="455" t="s">
        <v>823</v>
      </c>
      <c r="C294" s="456" t="s">
        <v>712</v>
      </c>
      <c r="D294" s="457">
        <v>8050</v>
      </c>
    </row>
    <row r="295" spans="1:4" s="7" customFormat="1" x14ac:dyDescent="0.25">
      <c r="A295" s="454" t="s">
        <v>824</v>
      </c>
      <c r="B295" s="455" t="s">
        <v>825</v>
      </c>
      <c r="C295" s="456" t="s">
        <v>712</v>
      </c>
      <c r="D295" s="457">
        <v>750</v>
      </c>
    </row>
    <row r="296" spans="1:4" s="7" customFormat="1" x14ac:dyDescent="0.25">
      <c r="A296" s="454" t="s">
        <v>826</v>
      </c>
      <c r="B296" s="455" t="s">
        <v>1107</v>
      </c>
      <c r="C296" s="456" t="s">
        <v>712</v>
      </c>
      <c r="D296" s="457">
        <v>10650</v>
      </c>
    </row>
    <row r="297" spans="1:4" s="7" customFormat="1" x14ac:dyDescent="0.25">
      <c r="A297" s="454" t="s">
        <v>827</v>
      </c>
      <c r="B297" s="455" t="s">
        <v>1108</v>
      </c>
      <c r="C297" s="456" t="s">
        <v>712</v>
      </c>
      <c r="D297" s="457">
        <v>10650</v>
      </c>
    </row>
    <row r="298" spans="1:4" s="7" customFormat="1" x14ac:dyDescent="0.25">
      <c r="A298" s="454" t="s">
        <v>828</v>
      </c>
      <c r="B298" s="455" t="s">
        <v>829</v>
      </c>
      <c r="C298" s="456" t="s">
        <v>712</v>
      </c>
      <c r="D298" s="457">
        <v>3050</v>
      </c>
    </row>
    <row r="299" spans="1:4" s="7" customFormat="1" x14ac:dyDescent="0.25">
      <c r="A299" s="454" t="s">
        <v>830</v>
      </c>
      <c r="B299" s="455" t="s">
        <v>831</v>
      </c>
      <c r="C299" s="456" t="s">
        <v>712</v>
      </c>
      <c r="D299" s="457">
        <v>1550</v>
      </c>
    </row>
    <row r="300" spans="1:4" s="7" customFormat="1" x14ac:dyDescent="0.25">
      <c r="A300" s="454" t="s">
        <v>1109</v>
      </c>
      <c r="B300" s="455" t="s">
        <v>1110</v>
      </c>
      <c r="C300" s="456" t="s">
        <v>712</v>
      </c>
      <c r="D300" s="457">
        <v>16850</v>
      </c>
    </row>
    <row r="301" spans="1:4" s="7" customFormat="1" x14ac:dyDescent="0.25">
      <c r="A301" s="454" t="s">
        <v>1111</v>
      </c>
      <c r="B301" s="455" t="s">
        <v>1112</v>
      </c>
      <c r="C301" s="456" t="s">
        <v>712</v>
      </c>
      <c r="D301" s="457">
        <v>21350</v>
      </c>
    </row>
    <row r="302" spans="1:4" s="7" customFormat="1" x14ac:dyDescent="0.25">
      <c r="A302" s="454" t="s">
        <v>834</v>
      </c>
      <c r="B302" s="455" t="s">
        <v>835</v>
      </c>
      <c r="C302" s="456" t="s">
        <v>712</v>
      </c>
      <c r="D302" s="457">
        <v>6550</v>
      </c>
    </row>
    <row r="303" spans="1:4" s="7" customFormat="1" x14ac:dyDescent="0.25">
      <c r="A303" s="454" t="s">
        <v>1272</v>
      </c>
      <c r="B303" s="455" t="s">
        <v>1273</v>
      </c>
      <c r="C303" s="456" t="s">
        <v>712</v>
      </c>
      <c r="D303" s="457">
        <v>50</v>
      </c>
    </row>
    <row r="304" spans="1:4" s="7" customFormat="1" x14ac:dyDescent="0.25">
      <c r="A304" s="454" t="s">
        <v>836</v>
      </c>
      <c r="B304" s="455" t="s">
        <v>837</v>
      </c>
      <c r="C304" s="456" t="s">
        <v>712</v>
      </c>
      <c r="D304" s="457">
        <v>3050</v>
      </c>
    </row>
    <row r="305" spans="1:4" s="7" customFormat="1" x14ac:dyDescent="0.25">
      <c r="A305" s="454" t="s">
        <v>838</v>
      </c>
      <c r="B305" s="455" t="s">
        <v>839</v>
      </c>
      <c r="C305" s="456" t="s">
        <v>712</v>
      </c>
      <c r="D305" s="457">
        <v>4250</v>
      </c>
    </row>
    <row r="306" spans="1:4" s="7" customFormat="1" x14ac:dyDescent="0.25">
      <c r="A306" s="454" t="s">
        <v>19</v>
      </c>
      <c r="B306" s="455" t="s">
        <v>840</v>
      </c>
      <c r="C306" s="456" t="s">
        <v>712</v>
      </c>
      <c r="D306" s="457">
        <v>6550</v>
      </c>
    </row>
    <row r="307" spans="1:4" s="7" customFormat="1" x14ac:dyDescent="0.25">
      <c r="A307" s="454" t="s">
        <v>20</v>
      </c>
      <c r="B307" s="455" t="s">
        <v>841</v>
      </c>
      <c r="C307" s="456" t="s">
        <v>712</v>
      </c>
      <c r="D307" s="457">
        <v>11750</v>
      </c>
    </row>
    <row r="308" spans="1:4" s="7" customFormat="1" x14ac:dyDescent="0.25">
      <c r="A308" s="454" t="s">
        <v>1400</v>
      </c>
      <c r="B308" s="455" t="s">
        <v>1401</v>
      </c>
      <c r="C308" s="456" t="s">
        <v>712</v>
      </c>
      <c r="D308" s="457">
        <v>8250</v>
      </c>
    </row>
    <row r="309" spans="1:4" s="7" customFormat="1" x14ac:dyDescent="0.25">
      <c r="A309" s="454" t="s">
        <v>610</v>
      </c>
      <c r="B309" s="455" t="s">
        <v>842</v>
      </c>
      <c r="C309" s="456" t="s">
        <v>712</v>
      </c>
      <c r="D309" s="457">
        <v>9750</v>
      </c>
    </row>
    <row r="310" spans="1:4" x14ac:dyDescent="0.25">
      <c r="A310" s="454" t="s">
        <v>1068</v>
      </c>
      <c r="B310" s="455" t="s">
        <v>1193</v>
      </c>
      <c r="C310" s="456" t="s">
        <v>712</v>
      </c>
      <c r="D310" s="457">
        <v>6150</v>
      </c>
    </row>
    <row r="311" spans="1:4" x14ac:dyDescent="0.25">
      <c r="A311" s="454" t="s">
        <v>843</v>
      </c>
      <c r="B311" s="455" t="s">
        <v>844</v>
      </c>
      <c r="C311" s="456" t="s">
        <v>712</v>
      </c>
      <c r="D311" s="457">
        <v>3850</v>
      </c>
    </row>
    <row r="312" spans="1:4" x14ac:dyDescent="0.25">
      <c r="A312" s="454" t="s">
        <v>845</v>
      </c>
      <c r="B312" s="455" t="s">
        <v>846</v>
      </c>
      <c r="C312" s="456" t="s">
        <v>712</v>
      </c>
      <c r="D312" s="457">
        <v>4050</v>
      </c>
    </row>
    <row r="313" spans="1:4" x14ac:dyDescent="0.25">
      <c r="A313" s="454" t="s">
        <v>609</v>
      </c>
      <c r="B313" s="455" t="s">
        <v>847</v>
      </c>
      <c r="C313" s="456" t="s">
        <v>712</v>
      </c>
      <c r="D313" s="457">
        <v>4050</v>
      </c>
    </row>
    <row r="314" spans="1:4" ht="18.75" x14ac:dyDescent="0.25">
      <c r="A314" s="580" t="s">
        <v>2488</v>
      </c>
      <c r="B314" s="580"/>
      <c r="C314" s="580"/>
      <c r="D314" s="580"/>
    </row>
    <row r="315" spans="1:4" x14ac:dyDescent="0.25">
      <c r="A315" s="454" t="s">
        <v>2408</v>
      </c>
      <c r="B315" s="455" t="s">
        <v>2409</v>
      </c>
      <c r="C315" s="456" t="s">
        <v>712</v>
      </c>
      <c r="D315" s="457">
        <v>18900</v>
      </c>
    </row>
    <row r="316" spans="1:4" x14ac:dyDescent="0.25">
      <c r="A316" s="454" t="s">
        <v>1262</v>
      </c>
      <c r="B316" s="455" t="s">
        <v>1263</v>
      </c>
      <c r="C316" s="456" t="s">
        <v>712</v>
      </c>
      <c r="D316" s="457">
        <v>16900</v>
      </c>
    </row>
    <row r="317" spans="1:4" x14ac:dyDescent="0.25">
      <c r="A317" s="454" t="s">
        <v>1250</v>
      </c>
      <c r="B317" s="455" t="s">
        <v>3186</v>
      </c>
      <c r="C317" s="456" t="s">
        <v>712</v>
      </c>
      <c r="D317" s="457">
        <v>5900</v>
      </c>
    </row>
    <row r="318" spans="1:4" ht="25.5" x14ac:dyDescent="0.25">
      <c r="A318" s="454" t="s">
        <v>1386</v>
      </c>
      <c r="B318" s="455" t="s">
        <v>1251</v>
      </c>
      <c r="C318" s="456" t="s">
        <v>712</v>
      </c>
      <c r="D318" s="457">
        <v>15900</v>
      </c>
    </row>
    <row r="319" spans="1:4" x14ac:dyDescent="0.25">
      <c r="A319" s="454" t="s">
        <v>608</v>
      </c>
      <c r="B319" s="455" t="s">
        <v>852</v>
      </c>
      <c r="C319" s="456" t="s">
        <v>712</v>
      </c>
      <c r="D319" s="457">
        <v>22900</v>
      </c>
    </row>
    <row r="320" spans="1:4" x14ac:dyDescent="0.25">
      <c r="A320" s="454" t="s">
        <v>1248</v>
      </c>
      <c r="B320" s="455" t="s">
        <v>1249</v>
      </c>
      <c r="C320" s="456" t="s">
        <v>712</v>
      </c>
      <c r="D320" s="457">
        <v>11900</v>
      </c>
    </row>
    <row r="321" spans="1:4" x14ac:dyDescent="0.25">
      <c r="A321" s="454" t="s">
        <v>624</v>
      </c>
      <c r="B321" s="455" t="s">
        <v>853</v>
      </c>
      <c r="C321" s="456" t="s">
        <v>712</v>
      </c>
      <c r="D321" s="457">
        <v>3900</v>
      </c>
    </row>
    <row r="322" spans="1:4" ht="18.75" x14ac:dyDescent="0.25">
      <c r="A322" s="580" t="s">
        <v>2489</v>
      </c>
      <c r="B322" s="580"/>
      <c r="C322" s="580"/>
      <c r="D322" s="580"/>
    </row>
    <row r="323" spans="1:4" x14ac:dyDescent="0.25">
      <c r="A323" s="454" t="s">
        <v>1003</v>
      </c>
      <c r="B323" s="455" t="s">
        <v>1138</v>
      </c>
      <c r="C323" s="456" t="s">
        <v>13</v>
      </c>
      <c r="D323" s="457">
        <v>12900</v>
      </c>
    </row>
    <row r="324" spans="1:4" x14ac:dyDescent="0.25">
      <c r="A324" s="454" t="s">
        <v>1004</v>
      </c>
      <c r="B324" s="455" t="s">
        <v>1139</v>
      </c>
      <c r="C324" s="456" t="s">
        <v>13</v>
      </c>
      <c r="D324" s="457">
        <v>62900</v>
      </c>
    </row>
    <row r="325" spans="1:4" x14ac:dyDescent="0.25">
      <c r="A325" s="454" t="s">
        <v>1005</v>
      </c>
      <c r="B325" s="455" t="s">
        <v>1140</v>
      </c>
      <c r="C325" s="456" t="s">
        <v>13</v>
      </c>
      <c r="D325" s="457">
        <v>120900</v>
      </c>
    </row>
    <row r="326" spans="1:4" ht="25.5" x14ac:dyDescent="0.25">
      <c r="A326" s="454" t="s">
        <v>1240</v>
      </c>
      <c r="B326" s="455" t="s">
        <v>1241</v>
      </c>
      <c r="C326" s="456" t="s">
        <v>13</v>
      </c>
      <c r="D326" s="457">
        <v>123900</v>
      </c>
    </row>
    <row r="327" spans="1:4" x14ac:dyDescent="0.25">
      <c r="A327" s="454" t="s">
        <v>1018</v>
      </c>
      <c r="B327" s="455" t="s">
        <v>1141</v>
      </c>
      <c r="C327" s="456" t="s">
        <v>13</v>
      </c>
      <c r="D327" s="457">
        <v>20900</v>
      </c>
    </row>
    <row r="328" spans="1:4" x14ac:dyDescent="0.25">
      <c r="A328" s="454" t="s">
        <v>1019</v>
      </c>
      <c r="B328" s="455" t="s">
        <v>1142</v>
      </c>
      <c r="C328" s="456" t="s">
        <v>13</v>
      </c>
      <c r="D328" s="457">
        <v>99900</v>
      </c>
    </row>
    <row r="329" spans="1:4" x14ac:dyDescent="0.25">
      <c r="A329" s="454" t="s">
        <v>1020</v>
      </c>
      <c r="B329" s="455" t="s">
        <v>1143</v>
      </c>
      <c r="C329" s="456" t="s">
        <v>13</v>
      </c>
      <c r="D329" s="457">
        <v>199900</v>
      </c>
    </row>
    <row r="330" spans="1:4" x14ac:dyDescent="0.25">
      <c r="A330" s="454" t="s">
        <v>1012</v>
      </c>
      <c r="B330" s="455" t="s">
        <v>1144</v>
      </c>
      <c r="C330" s="456" t="s">
        <v>13</v>
      </c>
      <c r="D330" s="457">
        <v>16900</v>
      </c>
    </row>
    <row r="331" spans="1:4" x14ac:dyDescent="0.25">
      <c r="A331" s="454" t="s">
        <v>1013</v>
      </c>
      <c r="B331" s="455" t="s">
        <v>1145</v>
      </c>
      <c r="C331" s="456" t="s">
        <v>13</v>
      </c>
      <c r="D331" s="457">
        <v>81900</v>
      </c>
    </row>
    <row r="332" spans="1:4" x14ac:dyDescent="0.25">
      <c r="A332" s="454" t="s">
        <v>1014</v>
      </c>
      <c r="B332" s="455" t="s">
        <v>1146</v>
      </c>
      <c r="C332" s="456" t="s">
        <v>13</v>
      </c>
      <c r="D332" s="457">
        <v>159900</v>
      </c>
    </row>
    <row r="333" spans="1:4" ht="25.5" x14ac:dyDescent="0.25">
      <c r="A333" s="454" t="s">
        <v>1242</v>
      </c>
      <c r="B333" s="455" t="s">
        <v>1406</v>
      </c>
      <c r="C333" s="456" t="s">
        <v>13</v>
      </c>
      <c r="D333" s="457">
        <v>160900</v>
      </c>
    </row>
    <row r="334" spans="1:4" x14ac:dyDescent="0.25">
      <c r="A334" s="454" t="s">
        <v>1006</v>
      </c>
      <c r="B334" s="455" t="s">
        <v>1147</v>
      </c>
      <c r="C334" s="456" t="s">
        <v>13</v>
      </c>
      <c r="D334" s="457">
        <v>12900</v>
      </c>
    </row>
    <row r="335" spans="1:4" x14ac:dyDescent="0.25">
      <c r="A335" s="454" t="s">
        <v>1007</v>
      </c>
      <c r="B335" s="455" t="s">
        <v>1148</v>
      </c>
      <c r="C335" s="456" t="s">
        <v>13</v>
      </c>
      <c r="D335" s="457">
        <v>62900</v>
      </c>
    </row>
    <row r="336" spans="1:4" x14ac:dyDescent="0.25">
      <c r="A336" s="454" t="s">
        <v>1008</v>
      </c>
      <c r="B336" s="455" t="s">
        <v>1149</v>
      </c>
      <c r="C336" s="456" t="s">
        <v>13</v>
      </c>
      <c r="D336" s="457">
        <v>120900</v>
      </c>
    </row>
    <row r="337" spans="1:4" ht="25.5" x14ac:dyDescent="0.25">
      <c r="A337" s="454" t="s">
        <v>1244</v>
      </c>
      <c r="B337" s="455" t="s">
        <v>1407</v>
      </c>
      <c r="C337" s="456" t="s">
        <v>13</v>
      </c>
      <c r="D337" s="457">
        <v>123900</v>
      </c>
    </row>
    <row r="338" spans="1:4" x14ac:dyDescent="0.25">
      <c r="A338" s="454" t="s">
        <v>1021</v>
      </c>
      <c r="B338" s="455" t="s">
        <v>1150</v>
      </c>
      <c r="C338" s="456" t="s">
        <v>13</v>
      </c>
      <c r="D338" s="457">
        <v>21900</v>
      </c>
    </row>
    <row r="339" spans="1:4" x14ac:dyDescent="0.25">
      <c r="A339" s="454" t="s">
        <v>1022</v>
      </c>
      <c r="B339" s="455" t="s">
        <v>1151</v>
      </c>
      <c r="C339" s="456" t="s">
        <v>13</v>
      </c>
      <c r="D339" s="457">
        <v>109000</v>
      </c>
    </row>
    <row r="340" spans="1:4" x14ac:dyDescent="0.25">
      <c r="A340" s="454" t="s">
        <v>1023</v>
      </c>
      <c r="B340" s="455" t="s">
        <v>1152</v>
      </c>
      <c r="C340" s="456" t="s">
        <v>13</v>
      </c>
      <c r="D340" s="457">
        <v>209000</v>
      </c>
    </row>
    <row r="341" spans="1:4" x14ac:dyDescent="0.25">
      <c r="A341" s="454" t="s">
        <v>1015</v>
      </c>
      <c r="B341" s="455" t="s">
        <v>1153</v>
      </c>
      <c r="C341" s="456" t="s">
        <v>13</v>
      </c>
      <c r="D341" s="457">
        <v>18900</v>
      </c>
    </row>
    <row r="342" spans="1:4" x14ac:dyDescent="0.25">
      <c r="A342" s="454" t="s">
        <v>1016</v>
      </c>
      <c r="B342" s="455" t="s">
        <v>1154</v>
      </c>
      <c r="C342" s="456" t="s">
        <v>13</v>
      </c>
      <c r="D342" s="457">
        <v>92900</v>
      </c>
    </row>
    <row r="343" spans="1:4" x14ac:dyDescent="0.25">
      <c r="A343" s="454" t="s">
        <v>1017</v>
      </c>
      <c r="B343" s="455" t="s">
        <v>1155</v>
      </c>
      <c r="C343" s="456" t="s">
        <v>13</v>
      </c>
      <c r="D343" s="457">
        <v>180900</v>
      </c>
    </row>
    <row r="344" spans="1:4" ht="25.5" x14ac:dyDescent="0.25">
      <c r="A344" s="454" t="s">
        <v>1246</v>
      </c>
      <c r="B344" s="455" t="s">
        <v>1408</v>
      </c>
      <c r="C344" s="456" t="s">
        <v>13</v>
      </c>
      <c r="D344" s="457">
        <v>185900</v>
      </c>
    </row>
    <row r="345" spans="1:4" x14ac:dyDescent="0.25">
      <c r="A345" s="454" t="s">
        <v>1009</v>
      </c>
      <c r="B345" s="455" t="s">
        <v>1156</v>
      </c>
      <c r="C345" s="456" t="s">
        <v>13</v>
      </c>
      <c r="D345" s="457">
        <v>13900</v>
      </c>
    </row>
    <row r="346" spans="1:4" x14ac:dyDescent="0.25">
      <c r="A346" s="454" t="s">
        <v>1010</v>
      </c>
      <c r="B346" s="455" t="s">
        <v>1157</v>
      </c>
      <c r="C346" s="456" t="s">
        <v>13</v>
      </c>
      <c r="D346" s="457">
        <v>67900</v>
      </c>
    </row>
    <row r="347" spans="1:4" x14ac:dyDescent="0.25">
      <c r="A347" s="454" t="s">
        <v>1011</v>
      </c>
      <c r="B347" s="455" t="s">
        <v>1158</v>
      </c>
      <c r="C347" s="456" t="s">
        <v>13</v>
      </c>
      <c r="D347" s="457">
        <v>130900</v>
      </c>
    </row>
    <row r="348" spans="1:4" ht="25.5" x14ac:dyDescent="0.25">
      <c r="A348" s="454" t="s">
        <v>1247</v>
      </c>
      <c r="B348" s="455" t="s">
        <v>1409</v>
      </c>
      <c r="C348" s="456" t="s">
        <v>13</v>
      </c>
      <c r="D348" s="457">
        <v>133900</v>
      </c>
    </row>
    <row r="349" spans="1:4" x14ac:dyDescent="0.25">
      <c r="A349" s="454" t="s">
        <v>720</v>
      </c>
      <c r="B349" s="455" t="s">
        <v>855</v>
      </c>
      <c r="C349" s="456" t="s">
        <v>712</v>
      </c>
      <c r="D349" s="457">
        <v>2400</v>
      </c>
    </row>
    <row r="350" spans="1:4" ht="18.75" x14ac:dyDescent="0.25">
      <c r="A350" s="580" t="s">
        <v>2490</v>
      </c>
      <c r="B350" s="580"/>
      <c r="C350" s="580"/>
      <c r="D350" s="580"/>
    </row>
    <row r="351" spans="1:4" ht="38.25" x14ac:dyDescent="0.25">
      <c r="A351" s="454" t="s">
        <v>1093</v>
      </c>
      <c r="B351" s="455" t="s">
        <v>1159</v>
      </c>
      <c r="C351" s="456" t="s">
        <v>13</v>
      </c>
      <c r="D351" s="457">
        <v>16900</v>
      </c>
    </row>
    <row r="352" spans="1:4" ht="25.5" x14ac:dyDescent="0.25">
      <c r="A352" s="454" t="s">
        <v>1094</v>
      </c>
      <c r="B352" s="455" t="s">
        <v>1160</v>
      </c>
      <c r="C352" s="456" t="s">
        <v>13</v>
      </c>
      <c r="D352" s="457">
        <v>16900</v>
      </c>
    </row>
    <row r="353" spans="1:4" ht="25.5" x14ac:dyDescent="0.25">
      <c r="A353" s="454" t="s">
        <v>1095</v>
      </c>
      <c r="B353" s="455" t="s">
        <v>1161</v>
      </c>
      <c r="C353" s="456" t="s">
        <v>13</v>
      </c>
      <c r="D353" s="457">
        <v>16900</v>
      </c>
    </row>
    <row r="354" spans="1:4" ht="25.5" x14ac:dyDescent="0.25">
      <c r="A354" s="454" t="s">
        <v>1194</v>
      </c>
      <c r="B354" s="455" t="s">
        <v>1195</v>
      </c>
      <c r="C354" s="456" t="s">
        <v>13</v>
      </c>
      <c r="D354" s="457">
        <v>16900</v>
      </c>
    </row>
    <row r="355" spans="1:4" x14ac:dyDescent="0.25">
      <c r="A355" s="546" t="s">
        <v>2491</v>
      </c>
      <c r="B355" s="547" t="s">
        <v>2492</v>
      </c>
      <c r="C355" s="548" t="s">
        <v>13</v>
      </c>
      <c r="D355" s="549">
        <v>16900</v>
      </c>
    </row>
    <row r="356" spans="1:4" x14ac:dyDescent="0.25">
      <c r="A356" s="546" t="s">
        <v>2493</v>
      </c>
      <c r="B356" s="547" t="s">
        <v>2494</v>
      </c>
      <c r="C356" s="548" t="s">
        <v>13</v>
      </c>
      <c r="D356" s="549">
        <v>16900</v>
      </c>
    </row>
    <row r="357" spans="1:4" x14ac:dyDescent="0.25">
      <c r="A357" s="546" t="s">
        <v>2495</v>
      </c>
      <c r="B357" s="547" t="s">
        <v>2496</v>
      </c>
      <c r="C357" s="548" t="s">
        <v>13</v>
      </c>
      <c r="D357" s="549">
        <v>16900</v>
      </c>
    </row>
    <row r="358" spans="1:4" ht="18.75" x14ac:dyDescent="0.25">
      <c r="A358" s="580" t="s">
        <v>2497</v>
      </c>
      <c r="B358" s="580"/>
      <c r="C358" s="580"/>
      <c r="D358" s="580"/>
    </row>
    <row r="359" spans="1:4" x14ac:dyDescent="0.25">
      <c r="A359" s="454" t="s">
        <v>1431</v>
      </c>
      <c r="B359" s="455" t="s">
        <v>1432</v>
      </c>
      <c r="C359" s="456" t="s">
        <v>712</v>
      </c>
      <c r="D359" s="457">
        <v>10900</v>
      </c>
    </row>
    <row r="360" spans="1:4" x14ac:dyDescent="0.25">
      <c r="A360" s="454" t="s">
        <v>1097</v>
      </c>
      <c r="B360" s="455" t="s">
        <v>1162</v>
      </c>
      <c r="C360" s="456" t="s">
        <v>712</v>
      </c>
      <c r="D360" s="457">
        <v>7900</v>
      </c>
    </row>
    <row r="361" spans="1:4" x14ac:dyDescent="0.25">
      <c r="A361" s="454" t="s">
        <v>1405</v>
      </c>
      <c r="B361" s="455" t="s">
        <v>3213</v>
      </c>
      <c r="C361" s="456" t="s">
        <v>712</v>
      </c>
      <c r="D361" s="457">
        <v>2900</v>
      </c>
    </row>
    <row r="362" spans="1:4" x14ac:dyDescent="0.25">
      <c r="A362" s="454" t="s">
        <v>715</v>
      </c>
      <c r="B362" s="455" t="s">
        <v>859</v>
      </c>
      <c r="C362" s="456" t="s">
        <v>712</v>
      </c>
      <c r="D362" s="457">
        <v>25900</v>
      </c>
    </row>
    <row r="363" spans="1:4" x14ac:dyDescent="0.25">
      <c r="A363" s="454" t="s">
        <v>713</v>
      </c>
      <c r="B363" s="455" t="s">
        <v>860</v>
      </c>
      <c r="C363" s="456" t="s">
        <v>712</v>
      </c>
      <c r="D363" s="457">
        <v>17900</v>
      </c>
    </row>
    <row r="364" spans="1:4" ht="25.5" x14ac:dyDescent="0.25">
      <c r="A364" s="454" t="s">
        <v>1270</v>
      </c>
      <c r="B364" s="455" t="s">
        <v>1271</v>
      </c>
      <c r="C364" s="456" t="s">
        <v>13</v>
      </c>
      <c r="D364" s="457">
        <v>39900</v>
      </c>
    </row>
    <row r="365" spans="1:4" ht="25.5" x14ac:dyDescent="0.25">
      <c r="A365" s="551" t="s">
        <v>2498</v>
      </c>
      <c r="B365" s="552" t="s">
        <v>2499</v>
      </c>
      <c r="C365" s="553" t="s">
        <v>712</v>
      </c>
      <c r="D365" s="554">
        <v>18900</v>
      </c>
    </row>
    <row r="366" spans="1:4" ht="25.5" x14ac:dyDescent="0.25">
      <c r="A366" s="551" t="s">
        <v>3135</v>
      </c>
      <c r="B366" s="552" t="s">
        <v>3136</v>
      </c>
      <c r="C366" s="553" t="s">
        <v>13</v>
      </c>
      <c r="D366" s="554">
        <v>79500</v>
      </c>
    </row>
    <row r="367" spans="1:4" x14ac:dyDescent="0.25">
      <c r="A367" s="454" t="s">
        <v>714</v>
      </c>
      <c r="B367" s="455" t="s">
        <v>861</v>
      </c>
      <c r="C367" s="456" t="s">
        <v>712</v>
      </c>
      <c r="D367" s="457">
        <v>18900</v>
      </c>
    </row>
    <row r="368" spans="1:4" x14ac:dyDescent="0.25">
      <c r="A368" s="454" t="s">
        <v>716</v>
      </c>
      <c r="B368" s="455" t="s">
        <v>862</v>
      </c>
      <c r="C368" s="456" t="s">
        <v>712</v>
      </c>
      <c r="D368" s="457">
        <v>6900</v>
      </c>
    </row>
    <row r="369" spans="1:4" x14ac:dyDescent="0.25">
      <c r="A369" s="454" t="s">
        <v>1163</v>
      </c>
      <c r="B369" s="455" t="s">
        <v>1164</v>
      </c>
      <c r="C369" s="456" t="s">
        <v>13</v>
      </c>
      <c r="D369" s="457">
        <v>33900</v>
      </c>
    </row>
    <row r="370" spans="1:4" x14ac:dyDescent="0.25">
      <c r="A370" s="454" t="s">
        <v>717</v>
      </c>
      <c r="B370" s="455" t="s">
        <v>863</v>
      </c>
      <c r="C370" s="456" t="s">
        <v>712</v>
      </c>
      <c r="D370" s="457">
        <v>8900</v>
      </c>
    </row>
    <row r="371" spans="1:4" x14ac:dyDescent="0.25">
      <c r="A371" s="454" t="s">
        <v>864</v>
      </c>
      <c r="B371" s="455" t="s">
        <v>865</v>
      </c>
      <c r="C371" s="456" t="s">
        <v>712</v>
      </c>
      <c r="D371" s="457">
        <v>8900</v>
      </c>
    </row>
    <row r="372" spans="1:4" x14ac:dyDescent="0.25">
      <c r="A372" s="454" t="s">
        <v>1304</v>
      </c>
      <c r="B372" s="455" t="s">
        <v>1306</v>
      </c>
      <c r="C372" s="456" t="s">
        <v>13</v>
      </c>
      <c r="D372" s="457">
        <v>3900</v>
      </c>
    </row>
    <row r="373" spans="1:4" x14ac:dyDescent="0.25">
      <c r="A373" s="454" t="s">
        <v>1305</v>
      </c>
      <c r="B373" s="455" t="s">
        <v>1307</v>
      </c>
      <c r="C373" s="456" t="s">
        <v>13</v>
      </c>
      <c r="D373" s="457">
        <v>29900</v>
      </c>
    </row>
    <row r="374" spans="1:4" x14ac:dyDescent="0.25">
      <c r="A374" s="454" t="s">
        <v>1424</v>
      </c>
      <c r="B374" s="455" t="s">
        <v>1425</v>
      </c>
      <c r="C374" s="456" t="s">
        <v>712</v>
      </c>
      <c r="D374" s="457">
        <v>4900</v>
      </c>
    </row>
    <row r="375" spans="1:4" x14ac:dyDescent="0.25">
      <c r="A375" s="454" t="s">
        <v>1478</v>
      </c>
      <c r="B375" s="455" t="s">
        <v>1506</v>
      </c>
      <c r="C375" s="456" t="s">
        <v>13</v>
      </c>
      <c r="D375" s="457">
        <v>39900</v>
      </c>
    </row>
    <row r="376" spans="1:4" x14ac:dyDescent="0.25">
      <c r="A376" s="546" t="s">
        <v>3104</v>
      </c>
      <c r="B376" s="547" t="s">
        <v>3105</v>
      </c>
      <c r="C376" s="548" t="s">
        <v>712</v>
      </c>
      <c r="D376" s="549">
        <v>3900</v>
      </c>
    </row>
    <row r="377" spans="1:4" x14ac:dyDescent="0.25">
      <c r="A377" s="454" t="s">
        <v>1274</v>
      </c>
      <c r="B377" s="455" t="s">
        <v>1291</v>
      </c>
      <c r="C377" s="456" t="s">
        <v>13</v>
      </c>
      <c r="D377" s="457">
        <v>16900</v>
      </c>
    </row>
    <row r="378" spans="1:4" x14ac:dyDescent="0.25">
      <c r="A378" s="454" t="s">
        <v>1275</v>
      </c>
      <c r="B378" s="455" t="s">
        <v>1292</v>
      </c>
      <c r="C378" s="456" t="s">
        <v>13</v>
      </c>
      <c r="D378" s="457">
        <v>81900</v>
      </c>
    </row>
    <row r="379" spans="1:4" x14ac:dyDescent="0.25">
      <c r="A379" s="454" t="s">
        <v>1276</v>
      </c>
      <c r="B379" s="455" t="s">
        <v>1293</v>
      </c>
      <c r="C379" s="456" t="s">
        <v>13</v>
      </c>
      <c r="D379" s="457">
        <v>159900</v>
      </c>
    </row>
    <row r="380" spans="1:4" ht="25.5" x14ac:dyDescent="0.25">
      <c r="A380" s="454" t="s">
        <v>1277</v>
      </c>
      <c r="B380" s="455" t="s">
        <v>1507</v>
      </c>
      <c r="C380" s="456" t="s">
        <v>13</v>
      </c>
      <c r="D380" s="457">
        <v>162900</v>
      </c>
    </row>
    <row r="381" spans="1:4" x14ac:dyDescent="0.25">
      <c r="A381" s="454" t="s">
        <v>1279</v>
      </c>
      <c r="B381" s="455" t="s">
        <v>1294</v>
      </c>
      <c r="C381" s="456" t="s">
        <v>13</v>
      </c>
      <c r="D381" s="457">
        <v>17900</v>
      </c>
    </row>
    <row r="382" spans="1:4" x14ac:dyDescent="0.25">
      <c r="A382" s="454" t="s">
        <v>1280</v>
      </c>
      <c r="B382" s="455" t="s">
        <v>1296</v>
      </c>
      <c r="C382" s="456" t="s">
        <v>13</v>
      </c>
      <c r="D382" s="457">
        <v>86900</v>
      </c>
    </row>
    <row r="383" spans="1:4" x14ac:dyDescent="0.25">
      <c r="A383" s="454" t="s">
        <v>1281</v>
      </c>
      <c r="B383" s="455" t="s">
        <v>1295</v>
      </c>
      <c r="C383" s="456" t="s">
        <v>13</v>
      </c>
      <c r="D383" s="457">
        <v>169900</v>
      </c>
    </row>
    <row r="384" spans="1:4" ht="25.5" x14ac:dyDescent="0.25">
      <c r="A384" s="454" t="s">
        <v>1282</v>
      </c>
      <c r="B384" s="455" t="s">
        <v>1297</v>
      </c>
      <c r="C384" s="456" t="s">
        <v>13</v>
      </c>
      <c r="D384" s="457">
        <v>172900</v>
      </c>
    </row>
    <row r="385" spans="1:4" ht="25.5" x14ac:dyDescent="0.25">
      <c r="A385" s="454" t="s">
        <v>1433</v>
      </c>
      <c r="B385" s="455" t="s">
        <v>1434</v>
      </c>
      <c r="C385" s="456" t="s">
        <v>712</v>
      </c>
      <c r="D385" s="457">
        <v>7950</v>
      </c>
    </row>
    <row r="386" spans="1:4" x14ac:dyDescent="0.25">
      <c r="A386" s="454" t="s">
        <v>1508</v>
      </c>
      <c r="B386" s="455" t="s">
        <v>1512</v>
      </c>
      <c r="C386" s="456" t="s">
        <v>13</v>
      </c>
      <c r="D386" s="457">
        <v>20900</v>
      </c>
    </row>
    <row r="387" spans="1:4" x14ac:dyDescent="0.25">
      <c r="A387" s="454" t="s">
        <v>1509</v>
      </c>
      <c r="B387" s="455" t="s">
        <v>1513</v>
      </c>
      <c r="C387" s="456" t="s">
        <v>13</v>
      </c>
      <c r="D387" s="457">
        <v>101900</v>
      </c>
    </row>
    <row r="388" spans="1:4" x14ac:dyDescent="0.25">
      <c r="A388" s="454" t="s">
        <v>1510</v>
      </c>
      <c r="B388" s="455" t="s">
        <v>1514</v>
      </c>
      <c r="C388" s="456" t="s">
        <v>13</v>
      </c>
      <c r="D388" s="457">
        <v>197900</v>
      </c>
    </row>
    <row r="389" spans="1:4" ht="25.5" x14ac:dyDescent="0.25">
      <c r="A389" s="454" t="s">
        <v>1511</v>
      </c>
      <c r="B389" s="455" t="s">
        <v>1515</v>
      </c>
      <c r="C389" s="456" t="s">
        <v>13</v>
      </c>
      <c r="D389" s="457">
        <v>200900</v>
      </c>
    </row>
    <row r="390" spans="1:4" x14ac:dyDescent="0.25">
      <c r="A390" s="454" t="s">
        <v>1283</v>
      </c>
      <c r="B390" s="455" t="s">
        <v>1298</v>
      </c>
      <c r="C390" s="456" t="s">
        <v>13</v>
      </c>
      <c r="D390" s="457">
        <v>18900</v>
      </c>
    </row>
    <row r="391" spans="1:4" x14ac:dyDescent="0.25">
      <c r="A391" s="454" t="s">
        <v>1284</v>
      </c>
      <c r="B391" s="455" t="s">
        <v>1299</v>
      </c>
      <c r="C391" s="456" t="s">
        <v>13</v>
      </c>
      <c r="D391" s="457">
        <v>91900</v>
      </c>
    </row>
    <row r="392" spans="1:4" x14ac:dyDescent="0.25">
      <c r="A392" s="454" t="s">
        <v>1285</v>
      </c>
      <c r="B392" s="455" t="s">
        <v>1300</v>
      </c>
      <c r="C392" s="456" t="s">
        <v>13</v>
      </c>
      <c r="D392" s="457">
        <v>179000</v>
      </c>
    </row>
    <row r="393" spans="1:4" ht="25.5" x14ac:dyDescent="0.25">
      <c r="A393" s="454" t="s">
        <v>1286</v>
      </c>
      <c r="B393" s="455" t="s">
        <v>1530</v>
      </c>
      <c r="C393" s="456" t="s">
        <v>13</v>
      </c>
      <c r="D393" s="457">
        <v>182900</v>
      </c>
    </row>
    <row r="394" spans="1:4" x14ac:dyDescent="0.25">
      <c r="A394" s="454" t="s">
        <v>1287</v>
      </c>
      <c r="B394" s="455" t="s">
        <v>1301</v>
      </c>
      <c r="C394" s="456" t="s">
        <v>13</v>
      </c>
      <c r="D394" s="457">
        <v>19900</v>
      </c>
    </row>
    <row r="395" spans="1:4" x14ac:dyDescent="0.25">
      <c r="A395" s="454" t="s">
        <v>1288</v>
      </c>
      <c r="B395" s="455" t="s">
        <v>1302</v>
      </c>
      <c r="C395" s="456" t="s">
        <v>13</v>
      </c>
      <c r="D395" s="457">
        <v>96900</v>
      </c>
    </row>
    <row r="396" spans="1:4" x14ac:dyDescent="0.25">
      <c r="A396" s="454" t="s">
        <v>1289</v>
      </c>
      <c r="B396" s="455" t="s">
        <v>1303</v>
      </c>
      <c r="C396" s="456" t="s">
        <v>13</v>
      </c>
      <c r="D396" s="457">
        <v>189900</v>
      </c>
    </row>
    <row r="397" spans="1:4" ht="25.5" x14ac:dyDescent="0.25">
      <c r="A397" s="454" t="s">
        <v>1290</v>
      </c>
      <c r="B397" s="455" t="s">
        <v>1529</v>
      </c>
      <c r="C397" s="456" t="s">
        <v>13</v>
      </c>
      <c r="D397" s="457">
        <v>192900</v>
      </c>
    </row>
    <row r="398" spans="1:4" ht="18.75" x14ac:dyDescent="0.25">
      <c r="A398" s="580" t="s">
        <v>2500</v>
      </c>
      <c r="B398" s="580"/>
      <c r="C398" s="580"/>
      <c r="D398" s="580"/>
    </row>
    <row r="399" spans="1:4" x14ac:dyDescent="0.25">
      <c r="A399" s="454" t="s">
        <v>1050</v>
      </c>
      <c r="B399" s="455" t="s">
        <v>1165</v>
      </c>
      <c r="C399" s="456" t="s">
        <v>13</v>
      </c>
      <c r="D399" s="457">
        <v>8900</v>
      </c>
    </row>
    <row r="400" spans="1:4" x14ac:dyDescent="0.25">
      <c r="A400" s="454" t="s">
        <v>1051</v>
      </c>
      <c r="B400" s="455" t="s">
        <v>1166</v>
      </c>
      <c r="C400" s="456" t="s">
        <v>13</v>
      </c>
      <c r="D400" s="457">
        <v>37900</v>
      </c>
    </row>
    <row r="401" spans="1:4" x14ac:dyDescent="0.25">
      <c r="A401" s="454" t="s">
        <v>1001</v>
      </c>
      <c r="B401" s="455" t="s">
        <v>1167</v>
      </c>
      <c r="C401" s="456" t="s">
        <v>13</v>
      </c>
      <c r="D401" s="457">
        <v>66900</v>
      </c>
    </row>
    <row r="402" spans="1:4" ht="25.5" x14ac:dyDescent="0.25">
      <c r="A402" s="454" t="s">
        <v>1236</v>
      </c>
      <c r="B402" s="455" t="s">
        <v>1237</v>
      </c>
      <c r="C402" s="456" t="s">
        <v>13</v>
      </c>
      <c r="D402" s="457">
        <v>69900</v>
      </c>
    </row>
    <row r="403" spans="1:4" x14ac:dyDescent="0.25">
      <c r="A403" s="454" t="s">
        <v>1052</v>
      </c>
      <c r="B403" s="455" t="s">
        <v>1168</v>
      </c>
      <c r="C403" s="456" t="s">
        <v>13</v>
      </c>
      <c r="D403" s="457">
        <v>9900</v>
      </c>
    </row>
    <row r="404" spans="1:4" x14ac:dyDescent="0.25">
      <c r="A404" s="454" t="s">
        <v>1053</v>
      </c>
      <c r="B404" s="455" t="s">
        <v>1169</v>
      </c>
      <c r="C404" s="456" t="s">
        <v>13</v>
      </c>
      <c r="D404" s="457">
        <v>41900</v>
      </c>
    </row>
    <row r="405" spans="1:4" x14ac:dyDescent="0.25">
      <c r="A405" s="454" t="s">
        <v>1002</v>
      </c>
      <c r="B405" s="455" t="s">
        <v>1170</v>
      </c>
      <c r="C405" s="456" t="s">
        <v>13</v>
      </c>
      <c r="D405" s="457">
        <v>74900</v>
      </c>
    </row>
    <row r="406" spans="1:4" x14ac:dyDescent="0.25">
      <c r="A406" s="454" t="s">
        <v>1238</v>
      </c>
      <c r="B406" s="455" t="s">
        <v>1239</v>
      </c>
      <c r="C406" s="456" t="s">
        <v>13</v>
      </c>
      <c r="D406" s="457">
        <v>77900</v>
      </c>
    </row>
    <row r="407" spans="1:4" ht="36.75" customHeight="1" x14ac:dyDescent="0.25">
      <c r="A407" s="581" t="s">
        <v>2501</v>
      </c>
      <c r="B407" s="581"/>
      <c r="C407" s="581"/>
      <c r="D407" s="581"/>
    </row>
    <row r="408" spans="1:4" ht="18.75" x14ac:dyDescent="0.25">
      <c r="A408" s="582" t="s">
        <v>2502</v>
      </c>
      <c r="B408" s="582"/>
      <c r="C408" s="582"/>
      <c r="D408" s="582"/>
    </row>
    <row r="409" spans="1:4" ht="25.5" x14ac:dyDescent="0.25">
      <c r="A409" s="454" t="s">
        <v>1662</v>
      </c>
      <c r="B409" s="455" t="s">
        <v>2503</v>
      </c>
      <c r="C409" s="456" t="s">
        <v>712</v>
      </c>
      <c r="D409" s="457">
        <v>19250</v>
      </c>
    </row>
    <row r="410" spans="1:4" ht="25.5" x14ac:dyDescent="0.25">
      <c r="A410" s="454" t="s">
        <v>1663</v>
      </c>
      <c r="B410" s="455" t="s">
        <v>2504</v>
      </c>
      <c r="C410" s="456" t="s">
        <v>712</v>
      </c>
      <c r="D410" s="457">
        <v>17900</v>
      </c>
    </row>
    <row r="411" spans="1:4" ht="25.5" x14ac:dyDescent="0.25">
      <c r="A411" s="454" t="s">
        <v>1664</v>
      </c>
      <c r="B411" s="455" t="s">
        <v>2505</v>
      </c>
      <c r="C411" s="456" t="s">
        <v>712</v>
      </c>
      <c r="D411" s="457">
        <v>18900</v>
      </c>
    </row>
    <row r="412" spans="1:4" ht="25.5" x14ac:dyDescent="0.25">
      <c r="A412" s="454" t="s">
        <v>1665</v>
      </c>
      <c r="B412" s="455" t="s">
        <v>2506</v>
      </c>
      <c r="C412" s="456" t="s">
        <v>712</v>
      </c>
      <c r="D412" s="457">
        <v>18900</v>
      </c>
    </row>
    <row r="413" spans="1:4" ht="25.5" x14ac:dyDescent="0.25">
      <c r="A413" s="454" t="s">
        <v>1666</v>
      </c>
      <c r="B413" s="455" t="s">
        <v>2507</v>
      </c>
      <c r="C413" s="456" t="s">
        <v>712</v>
      </c>
      <c r="D413" s="457">
        <v>16900</v>
      </c>
    </row>
    <row r="414" spans="1:4" ht="25.5" x14ac:dyDescent="0.25">
      <c r="A414" s="454" t="s">
        <v>1667</v>
      </c>
      <c r="B414" s="455" t="s">
        <v>2508</v>
      </c>
      <c r="C414" s="456" t="s">
        <v>712</v>
      </c>
      <c r="D414" s="457">
        <v>17900</v>
      </c>
    </row>
    <row r="415" spans="1:4" ht="25.5" x14ac:dyDescent="0.25">
      <c r="A415" s="454" t="s">
        <v>1668</v>
      </c>
      <c r="B415" s="455" t="s">
        <v>2509</v>
      </c>
      <c r="C415" s="456" t="s">
        <v>712</v>
      </c>
      <c r="D415" s="457">
        <v>29900</v>
      </c>
    </row>
    <row r="416" spans="1:4" ht="25.5" x14ac:dyDescent="0.25">
      <c r="A416" s="454" t="s">
        <v>2510</v>
      </c>
      <c r="B416" s="455" t="s">
        <v>2511</v>
      </c>
      <c r="C416" s="456" t="s">
        <v>712</v>
      </c>
      <c r="D416" s="457">
        <v>29900</v>
      </c>
    </row>
    <row r="417" spans="1:4" ht="25.5" x14ac:dyDescent="0.25">
      <c r="A417" s="454" t="s">
        <v>1669</v>
      </c>
      <c r="B417" s="455" t="s">
        <v>2512</v>
      </c>
      <c r="C417" s="456" t="s">
        <v>712</v>
      </c>
      <c r="D417" s="457">
        <v>24900</v>
      </c>
    </row>
    <row r="418" spans="1:4" ht="25.5" x14ac:dyDescent="0.25">
      <c r="A418" s="454" t="s">
        <v>2513</v>
      </c>
      <c r="B418" s="455" t="s">
        <v>2514</v>
      </c>
      <c r="C418" s="456" t="s">
        <v>712</v>
      </c>
      <c r="D418" s="457">
        <v>28900</v>
      </c>
    </row>
    <row r="419" spans="1:4" ht="25.5" x14ac:dyDescent="0.25">
      <c r="A419" s="454" t="s">
        <v>1670</v>
      </c>
      <c r="B419" s="455" t="s">
        <v>2515</v>
      </c>
      <c r="C419" s="456" t="s">
        <v>712</v>
      </c>
      <c r="D419" s="457">
        <v>25900</v>
      </c>
    </row>
    <row r="420" spans="1:4" ht="25.5" x14ac:dyDescent="0.25">
      <c r="A420" s="454" t="s">
        <v>2516</v>
      </c>
      <c r="B420" s="455" t="s">
        <v>2517</v>
      </c>
      <c r="C420" s="456" t="s">
        <v>712</v>
      </c>
      <c r="D420" s="457">
        <v>29900</v>
      </c>
    </row>
    <row r="421" spans="1:4" ht="25.5" x14ac:dyDescent="0.25">
      <c r="A421" s="454" t="s">
        <v>1671</v>
      </c>
      <c r="B421" s="455" t="s">
        <v>2518</v>
      </c>
      <c r="C421" s="456" t="s">
        <v>712</v>
      </c>
      <c r="D421" s="457">
        <v>24900</v>
      </c>
    </row>
    <row r="422" spans="1:4" ht="25.5" x14ac:dyDescent="0.25">
      <c r="A422" s="454" t="s">
        <v>2519</v>
      </c>
      <c r="B422" s="455" t="s">
        <v>2520</v>
      </c>
      <c r="C422" s="456" t="s">
        <v>712</v>
      </c>
      <c r="D422" s="457">
        <v>27900</v>
      </c>
    </row>
    <row r="423" spans="1:4" ht="25.5" x14ac:dyDescent="0.25">
      <c r="A423" s="454" t="s">
        <v>1672</v>
      </c>
      <c r="B423" s="455" t="s">
        <v>2521</v>
      </c>
      <c r="C423" s="456" t="s">
        <v>712</v>
      </c>
      <c r="D423" s="457">
        <v>22900</v>
      </c>
    </row>
    <row r="424" spans="1:4" ht="25.5" x14ac:dyDescent="0.25">
      <c r="A424" s="454" t="s">
        <v>2522</v>
      </c>
      <c r="B424" s="455" t="s">
        <v>2523</v>
      </c>
      <c r="C424" s="456" t="s">
        <v>712</v>
      </c>
      <c r="D424" s="457">
        <v>25900</v>
      </c>
    </row>
    <row r="425" spans="1:4" ht="25.5" x14ac:dyDescent="0.25">
      <c r="A425" s="454" t="s">
        <v>1673</v>
      </c>
      <c r="B425" s="455" t="s">
        <v>2524</v>
      </c>
      <c r="C425" s="456" t="s">
        <v>712</v>
      </c>
      <c r="D425" s="457">
        <v>23900</v>
      </c>
    </row>
    <row r="426" spans="1:4" ht="25.5" x14ac:dyDescent="0.25">
      <c r="A426" s="454" t="s">
        <v>2525</v>
      </c>
      <c r="B426" s="455" t="s">
        <v>2526</v>
      </c>
      <c r="C426" s="456" t="s">
        <v>712</v>
      </c>
      <c r="D426" s="457">
        <v>26900</v>
      </c>
    </row>
    <row r="427" spans="1:4" ht="38.25" x14ac:dyDescent="0.25">
      <c r="A427" s="454" t="s">
        <v>1674</v>
      </c>
      <c r="B427" s="455" t="s">
        <v>2527</v>
      </c>
      <c r="C427" s="456" t="s">
        <v>712</v>
      </c>
      <c r="D427" s="457">
        <v>28900</v>
      </c>
    </row>
    <row r="428" spans="1:4" ht="38.25" x14ac:dyDescent="0.25">
      <c r="A428" s="454" t="s">
        <v>1675</v>
      </c>
      <c r="B428" s="455" t="s">
        <v>2528</v>
      </c>
      <c r="C428" s="456" t="s">
        <v>712</v>
      </c>
      <c r="D428" s="457">
        <v>29900</v>
      </c>
    </row>
    <row r="429" spans="1:4" ht="25.5" x14ac:dyDescent="0.25">
      <c r="A429" s="454" t="s">
        <v>1676</v>
      </c>
      <c r="B429" s="455" t="s">
        <v>2529</v>
      </c>
      <c r="C429" s="456" t="s">
        <v>712</v>
      </c>
      <c r="D429" s="457">
        <v>28900</v>
      </c>
    </row>
    <row r="430" spans="1:4" ht="25.5" x14ac:dyDescent="0.25">
      <c r="A430" s="454" t="s">
        <v>1677</v>
      </c>
      <c r="B430" s="455" t="s">
        <v>2530</v>
      </c>
      <c r="C430" s="456" t="s">
        <v>712</v>
      </c>
      <c r="D430" s="457">
        <v>29900</v>
      </c>
    </row>
    <row r="431" spans="1:4" ht="25.5" x14ac:dyDescent="0.25">
      <c r="A431" s="454" t="s">
        <v>2421</v>
      </c>
      <c r="B431" s="455" t="s">
        <v>2531</v>
      </c>
      <c r="C431" s="456" t="s">
        <v>712</v>
      </c>
      <c r="D431" s="457">
        <v>13900</v>
      </c>
    </row>
    <row r="432" spans="1:4" ht="25.5" x14ac:dyDescent="0.25">
      <c r="A432" s="454" t="s">
        <v>2422</v>
      </c>
      <c r="B432" s="455" t="s">
        <v>2532</v>
      </c>
      <c r="C432" s="456" t="s">
        <v>712</v>
      </c>
      <c r="D432" s="457">
        <v>14900</v>
      </c>
    </row>
    <row r="433" spans="1:4" ht="25.5" x14ac:dyDescent="0.25">
      <c r="A433" s="454" t="s">
        <v>2423</v>
      </c>
      <c r="B433" s="455" t="s">
        <v>2533</v>
      </c>
      <c r="C433" s="456" t="s">
        <v>712</v>
      </c>
      <c r="D433" s="457">
        <v>14900</v>
      </c>
    </row>
    <row r="434" spans="1:4" ht="25.5" x14ac:dyDescent="0.25">
      <c r="A434" s="546" t="s">
        <v>3187</v>
      </c>
      <c r="B434" s="547" t="s">
        <v>3188</v>
      </c>
      <c r="C434" s="548" t="s">
        <v>13</v>
      </c>
      <c r="D434" s="549">
        <v>141600</v>
      </c>
    </row>
    <row r="435" spans="1:4" s="7" customFormat="1" ht="25.5" x14ac:dyDescent="0.25">
      <c r="A435" s="546" t="s">
        <v>2424</v>
      </c>
      <c r="B435" s="547" t="s">
        <v>2534</v>
      </c>
      <c r="C435" s="548" t="s">
        <v>712</v>
      </c>
      <c r="D435" s="549">
        <v>15900</v>
      </c>
    </row>
    <row r="436" spans="1:4" s="7" customFormat="1" ht="25.5" x14ac:dyDescent="0.25">
      <c r="A436" s="546" t="s">
        <v>3189</v>
      </c>
      <c r="B436" s="547" t="s">
        <v>3193</v>
      </c>
      <c r="C436" s="548" t="s">
        <v>13</v>
      </c>
      <c r="D436" s="549">
        <v>151100</v>
      </c>
    </row>
    <row r="437" spans="1:4" ht="25.5" x14ac:dyDescent="0.25">
      <c r="A437" s="546" t="s">
        <v>2420</v>
      </c>
      <c r="B437" s="547" t="s">
        <v>2535</v>
      </c>
      <c r="C437" s="548" t="s">
        <v>712</v>
      </c>
      <c r="D437" s="549">
        <v>12900</v>
      </c>
    </row>
    <row r="438" spans="1:4" ht="25.5" x14ac:dyDescent="0.25">
      <c r="A438" s="546" t="s">
        <v>2536</v>
      </c>
      <c r="B438" s="547" t="s">
        <v>2537</v>
      </c>
      <c r="C438" s="548" t="s">
        <v>712</v>
      </c>
      <c r="D438" s="549">
        <v>17900</v>
      </c>
    </row>
    <row r="439" spans="1:4" ht="25.5" x14ac:dyDescent="0.25">
      <c r="A439" s="546" t="s">
        <v>1678</v>
      </c>
      <c r="B439" s="547" t="s">
        <v>2538</v>
      </c>
      <c r="C439" s="548" t="s">
        <v>712</v>
      </c>
      <c r="D439" s="549">
        <v>19900</v>
      </c>
    </row>
    <row r="440" spans="1:4" ht="25.5" x14ac:dyDescent="0.25">
      <c r="A440" s="546" t="s">
        <v>1679</v>
      </c>
      <c r="B440" s="547" t="s">
        <v>2539</v>
      </c>
      <c r="C440" s="548" t="s">
        <v>712</v>
      </c>
      <c r="D440" s="549">
        <v>20900</v>
      </c>
    </row>
    <row r="441" spans="1:4" ht="25.5" x14ac:dyDescent="0.25">
      <c r="A441" s="546" t="s">
        <v>3190</v>
      </c>
      <c r="B441" s="547" t="s">
        <v>3194</v>
      </c>
      <c r="C441" s="548" t="s">
        <v>13</v>
      </c>
      <c r="D441" s="549">
        <v>198600</v>
      </c>
    </row>
    <row r="442" spans="1:4" ht="25.5" x14ac:dyDescent="0.25">
      <c r="A442" s="546" t="s">
        <v>2540</v>
      </c>
      <c r="B442" s="547" t="s">
        <v>2541</v>
      </c>
      <c r="C442" s="548" t="s">
        <v>712</v>
      </c>
      <c r="D442" s="549">
        <v>23900</v>
      </c>
    </row>
    <row r="443" spans="1:4" ht="25.5" x14ac:dyDescent="0.25">
      <c r="A443" s="546" t="s">
        <v>3191</v>
      </c>
      <c r="B443" s="547" t="s">
        <v>3195</v>
      </c>
      <c r="C443" s="548" t="s">
        <v>13</v>
      </c>
      <c r="D443" s="549">
        <v>227100</v>
      </c>
    </row>
    <row r="444" spans="1:4" ht="25.5" x14ac:dyDescent="0.25">
      <c r="A444" s="454" t="s">
        <v>3174</v>
      </c>
      <c r="B444" s="455" t="s">
        <v>3175</v>
      </c>
      <c r="C444" s="456" t="s">
        <v>712</v>
      </c>
      <c r="D444" s="457">
        <v>18500</v>
      </c>
    </row>
    <row r="445" spans="1:4" ht="25.5" x14ac:dyDescent="0.25">
      <c r="A445" s="454" t="s">
        <v>3176</v>
      </c>
      <c r="B445" s="455" t="s">
        <v>3177</v>
      </c>
      <c r="C445" s="456" t="s">
        <v>712</v>
      </c>
      <c r="D445" s="457">
        <v>19500</v>
      </c>
    </row>
    <row r="446" spans="1:4" ht="25.5" x14ac:dyDescent="0.25">
      <c r="A446" s="454" t="s">
        <v>3178</v>
      </c>
      <c r="B446" s="455" t="s">
        <v>3179</v>
      </c>
      <c r="C446" s="456" t="s">
        <v>712</v>
      </c>
      <c r="D446" s="457">
        <v>21500</v>
      </c>
    </row>
    <row r="447" spans="1:4" ht="25.5" x14ac:dyDescent="0.25">
      <c r="A447" s="454" t="s">
        <v>3180</v>
      </c>
      <c r="B447" s="455" t="s">
        <v>3181</v>
      </c>
      <c r="C447" s="456" t="s">
        <v>712</v>
      </c>
      <c r="D447" s="457">
        <v>22500</v>
      </c>
    </row>
    <row r="448" spans="1:4" ht="25.5" x14ac:dyDescent="0.25">
      <c r="A448" s="454" t="s">
        <v>3182</v>
      </c>
      <c r="B448" s="455" t="s">
        <v>3183</v>
      </c>
      <c r="C448" s="456" t="s">
        <v>712</v>
      </c>
      <c r="D448" s="457">
        <v>23500</v>
      </c>
    </row>
    <row r="449" spans="1:4" ht="25.5" x14ac:dyDescent="0.25">
      <c r="A449" s="454" t="s">
        <v>3184</v>
      </c>
      <c r="B449" s="455" t="s">
        <v>3185</v>
      </c>
      <c r="C449" s="456" t="s">
        <v>712</v>
      </c>
      <c r="D449" s="457">
        <v>25500</v>
      </c>
    </row>
    <row r="450" spans="1:4" ht="25.5" x14ac:dyDescent="0.25">
      <c r="A450" s="454" t="s">
        <v>1680</v>
      </c>
      <c r="B450" s="455" t="s">
        <v>2542</v>
      </c>
      <c r="C450" s="456" t="s">
        <v>712</v>
      </c>
      <c r="D450" s="457">
        <v>17900</v>
      </c>
    </row>
    <row r="451" spans="1:4" ht="25.5" x14ac:dyDescent="0.25">
      <c r="A451" s="454" t="s">
        <v>1681</v>
      </c>
      <c r="B451" s="455" t="s">
        <v>2543</v>
      </c>
      <c r="C451" s="456" t="s">
        <v>712</v>
      </c>
      <c r="D451" s="457">
        <v>19900</v>
      </c>
    </row>
    <row r="452" spans="1:4" ht="25.5" x14ac:dyDescent="0.25">
      <c r="A452" s="454" t="s">
        <v>1682</v>
      </c>
      <c r="B452" s="455" t="s">
        <v>2544</v>
      </c>
      <c r="C452" s="456" t="s">
        <v>712</v>
      </c>
      <c r="D452" s="457">
        <v>13900</v>
      </c>
    </row>
    <row r="453" spans="1:4" ht="25.5" x14ac:dyDescent="0.25">
      <c r="A453" s="454" t="s">
        <v>1683</v>
      </c>
      <c r="B453" s="455" t="s">
        <v>2545</v>
      </c>
      <c r="C453" s="456" t="s">
        <v>712</v>
      </c>
      <c r="D453" s="457">
        <v>14900</v>
      </c>
    </row>
    <row r="454" spans="1:4" ht="25.5" x14ac:dyDescent="0.25">
      <c r="A454" s="454" t="s">
        <v>1684</v>
      </c>
      <c r="B454" s="455" t="s">
        <v>2546</v>
      </c>
      <c r="C454" s="456" t="s">
        <v>712</v>
      </c>
      <c r="D454" s="457">
        <v>15900</v>
      </c>
    </row>
    <row r="455" spans="1:4" ht="25.5" x14ac:dyDescent="0.25">
      <c r="A455" s="454" t="s">
        <v>1685</v>
      </c>
      <c r="B455" s="455" t="s">
        <v>2547</v>
      </c>
      <c r="C455" s="456" t="s">
        <v>712</v>
      </c>
      <c r="D455" s="457">
        <v>15900</v>
      </c>
    </row>
    <row r="456" spans="1:4" ht="25.5" x14ac:dyDescent="0.25">
      <c r="A456" s="454" t="s">
        <v>1686</v>
      </c>
      <c r="B456" s="455" t="s">
        <v>2548</v>
      </c>
      <c r="C456" s="456" t="s">
        <v>712</v>
      </c>
      <c r="D456" s="457">
        <v>22900</v>
      </c>
    </row>
    <row r="457" spans="1:4" ht="25.5" x14ac:dyDescent="0.25">
      <c r="A457" s="454" t="s">
        <v>1687</v>
      </c>
      <c r="B457" s="455" t="s">
        <v>2549</v>
      </c>
      <c r="C457" s="456" t="s">
        <v>712</v>
      </c>
      <c r="D457" s="457">
        <v>24900</v>
      </c>
    </row>
    <row r="458" spans="1:4" ht="25.5" x14ac:dyDescent="0.25">
      <c r="A458" s="454" t="s">
        <v>1688</v>
      </c>
      <c r="B458" s="455" t="s">
        <v>2550</v>
      </c>
      <c r="C458" s="456" t="s">
        <v>712</v>
      </c>
      <c r="D458" s="457">
        <v>17900</v>
      </c>
    </row>
    <row r="459" spans="1:4" ht="25.5" x14ac:dyDescent="0.25">
      <c r="A459" s="454" t="s">
        <v>1689</v>
      </c>
      <c r="B459" s="455" t="s">
        <v>2551</v>
      </c>
      <c r="C459" s="456" t="s">
        <v>712</v>
      </c>
      <c r="D459" s="457">
        <v>18900</v>
      </c>
    </row>
    <row r="460" spans="1:4" ht="25.5" x14ac:dyDescent="0.25">
      <c r="A460" s="454" t="s">
        <v>1690</v>
      </c>
      <c r="B460" s="455" t="s">
        <v>2552</v>
      </c>
      <c r="C460" s="456" t="s">
        <v>712</v>
      </c>
      <c r="D460" s="457">
        <v>19900</v>
      </c>
    </row>
    <row r="461" spans="1:4" ht="25.5" x14ac:dyDescent="0.25">
      <c r="A461" s="454" t="s">
        <v>1691</v>
      </c>
      <c r="B461" s="455" t="s">
        <v>2553</v>
      </c>
      <c r="C461" s="456" t="s">
        <v>712</v>
      </c>
      <c r="D461" s="457">
        <v>20900</v>
      </c>
    </row>
    <row r="462" spans="1:4" ht="25.5" x14ac:dyDescent="0.25">
      <c r="A462" s="454" t="s">
        <v>1692</v>
      </c>
      <c r="B462" s="455" t="s">
        <v>2554</v>
      </c>
      <c r="C462" s="456" t="s">
        <v>712</v>
      </c>
      <c r="D462" s="457">
        <v>6900</v>
      </c>
    </row>
    <row r="463" spans="1:4" ht="25.5" x14ac:dyDescent="0.25">
      <c r="A463" s="454" t="s">
        <v>1693</v>
      </c>
      <c r="B463" s="455" t="s">
        <v>2555</v>
      </c>
      <c r="C463" s="456" t="s">
        <v>712</v>
      </c>
      <c r="D463" s="457">
        <v>6900</v>
      </c>
    </row>
    <row r="464" spans="1:4" ht="25.5" x14ac:dyDescent="0.25">
      <c r="A464" s="454" t="s">
        <v>1694</v>
      </c>
      <c r="B464" s="455" t="s">
        <v>2556</v>
      </c>
      <c r="C464" s="456" t="s">
        <v>712</v>
      </c>
      <c r="D464" s="457">
        <v>7900</v>
      </c>
    </row>
    <row r="465" spans="1:4" ht="25.5" x14ac:dyDescent="0.25">
      <c r="A465" s="454" t="s">
        <v>1695</v>
      </c>
      <c r="B465" s="455" t="s">
        <v>2557</v>
      </c>
      <c r="C465" s="456" t="s">
        <v>712</v>
      </c>
      <c r="D465" s="457">
        <v>8900</v>
      </c>
    </row>
    <row r="466" spans="1:4" ht="25.5" x14ac:dyDescent="0.25">
      <c r="A466" s="454" t="s">
        <v>1696</v>
      </c>
      <c r="B466" s="455" t="s">
        <v>2558</v>
      </c>
      <c r="C466" s="456" t="s">
        <v>712</v>
      </c>
      <c r="D466" s="457">
        <v>5900</v>
      </c>
    </row>
    <row r="467" spans="1:4" ht="25.5" x14ac:dyDescent="0.25">
      <c r="A467" s="454" t="s">
        <v>1697</v>
      </c>
      <c r="B467" s="455" t="s">
        <v>2559</v>
      </c>
      <c r="C467" s="456" t="s">
        <v>712</v>
      </c>
      <c r="D467" s="457">
        <v>9900</v>
      </c>
    </row>
    <row r="468" spans="1:4" ht="25.5" x14ac:dyDescent="0.25">
      <c r="A468" s="454" t="s">
        <v>1698</v>
      </c>
      <c r="B468" s="455" t="s">
        <v>2560</v>
      </c>
      <c r="C468" s="456" t="s">
        <v>712</v>
      </c>
      <c r="D468" s="457">
        <v>4900</v>
      </c>
    </row>
    <row r="469" spans="1:4" ht="25.5" x14ac:dyDescent="0.25">
      <c r="A469" s="454" t="s">
        <v>1699</v>
      </c>
      <c r="B469" s="455" t="s">
        <v>2561</v>
      </c>
      <c r="C469" s="456" t="s">
        <v>712</v>
      </c>
      <c r="D469" s="457">
        <v>5900</v>
      </c>
    </row>
    <row r="470" spans="1:4" ht="38.25" x14ac:dyDescent="0.25">
      <c r="A470" s="454" t="s">
        <v>1700</v>
      </c>
      <c r="B470" s="455" t="s">
        <v>2562</v>
      </c>
      <c r="C470" s="456" t="s">
        <v>712</v>
      </c>
      <c r="D470" s="457">
        <v>26900</v>
      </c>
    </row>
    <row r="471" spans="1:4" ht="38.25" x14ac:dyDescent="0.25">
      <c r="A471" s="454" t="s">
        <v>1701</v>
      </c>
      <c r="B471" s="455" t="s">
        <v>2563</v>
      </c>
      <c r="C471" s="456" t="s">
        <v>712</v>
      </c>
      <c r="D471" s="457">
        <v>27900</v>
      </c>
    </row>
    <row r="472" spans="1:4" ht="38.25" x14ac:dyDescent="0.25">
      <c r="A472" s="454" t="s">
        <v>1702</v>
      </c>
      <c r="B472" s="455" t="s">
        <v>2564</v>
      </c>
      <c r="C472" s="456" t="s">
        <v>712</v>
      </c>
      <c r="D472" s="457">
        <v>19900</v>
      </c>
    </row>
    <row r="473" spans="1:4" ht="38.25" x14ac:dyDescent="0.25">
      <c r="A473" s="454" t="s">
        <v>1703</v>
      </c>
      <c r="B473" s="455" t="s">
        <v>2565</v>
      </c>
      <c r="C473" s="456" t="s">
        <v>712</v>
      </c>
      <c r="D473" s="457">
        <v>23900</v>
      </c>
    </row>
    <row r="474" spans="1:4" ht="38.25" x14ac:dyDescent="0.25">
      <c r="A474" s="454" t="s">
        <v>1704</v>
      </c>
      <c r="B474" s="455" t="s">
        <v>2566</v>
      </c>
      <c r="C474" s="456" t="s">
        <v>712</v>
      </c>
      <c r="D474" s="457">
        <v>24900</v>
      </c>
    </row>
    <row r="475" spans="1:4" ht="38.25" x14ac:dyDescent="0.25">
      <c r="A475" s="454" t="s">
        <v>1705</v>
      </c>
      <c r="B475" s="455" t="s">
        <v>2567</v>
      </c>
      <c r="C475" s="456" t="s">
        <v>712</v>
      </c>
      <c r="D475" s="457">
        <v>25900</v>
      </c>
    </row>
    <row r="476" spans="1:4" ht="38.25" x14ac:dyDescent="0.25">
      <c r="A476" s="454" t="s">
        <v>1706</v>
      </c>
      <c r="B476" s="455" t="s">
        <v>2568</v>
      </c>
      <c r="C476" s="456" t="s">
        <v>712</v>
      </c>
      <c r="D476" s="457">
        <v>16900</v>
      </c>
    </row>
    <row r="477" spans="1:4" ht="38.25" x14ac:dyDescent="0.25">
      <c r="A477" s="454" t="s">
        <v>1707</v>
      </c>
      <c r="B477" s="455" t="s">
        <v>2569</v>
      </c>
      <c r="C477" s="456" t="s">
        <v>712</v>
      </c>
      <c r="D477" s="457">
        <v>16900</v>
      </c>
    </row>
    <row r="478" spans="1:4" ht="38.25" x14ac:dyDescent="0.25">
      <c r="A478" s="454" t="s">
        <v>1708</v>
      </c>
      <c r="B478" s="455" t="s">
        <v>2570</v>
      </c>
      <c r="C478" s="456" t="s">
        <v>712</v>
      </c>
      <c r="D478" s="457">
        <v>17900</v>
      </c>
    </row>
    <row r="479" spans="1:4" ht="38.25" x14ac:dyDescent="0.25">
      <c r="A479" s="454" t="s">
        <v>1709</v>
      </c>
      <c r="B479" s="455" t="s">
        <v>2571</v>
      </c>
      <c r="C479" s="456" t="s">
        <v>712</v>
      </c>
      <c r="D479" s="457">
        <v>18900</v>
      </c>
    </row>
    <row r="480" spans="1:4" ht="38.25" x14ac:dyDescent="0.25">
      <c r="A480" s="454" t="s">
        <v>1710</v>
      </c>
      <c r="B480" s="455" t="s">
        <v>2572</v>
      </c>
      <c r="C480" s="456" t="s">
        <v>712</v>
      </c>
      <c r="D480" s="457">
        <v>13900</v>
      </c>
    </row>
    <row r="481" spans="1:4" ht="38.25" x14ac:dyDescent="0.25">
      <c r="A481" s="454" t="s">
        <v>1711</v>
      </c>
      <c r="B481" s="455" t="s">
        <v>2573</v>
      </c>
      <c r="C481" s="456" t="s">
        <v>712</v>
      </c>
      <c r="D481" s="457">
        <v>19900</v>
      </c>
    </row>
    <row r="482" spans="1:4" ht="38.25" x14ac:dyDescent="0.25">
      <c r="A482" s="454" t="s">
        <v>2574</v>
      </c>
      <c r="B482" s="455" t="s">
        <v>2575</v>
      </c>
      <c r="C482" s="456" t="s">
        <v>712</v>
      </c>
      <c r="D482" s="457">
        <v>16900</v>
      </c>
    </row>
    <row r="483" spans="1:4" ht="38.25" x14ac:dyDescent="0.25">
      <c r="A483" s="454" t="s">
        <v>1712</v>
      </c>
      <c r="B483" s="455" t="s">
        <v>2576</v>
      </c>
      <c r="C483" s="456" t="s">
        <v>712</v>
      </c>
      <c r="D483" s="457">
        <v>15400</v>
      </c>
    </row>
    <row r="484" spans="1:4" ht="25.5" x14ac:dyDescent="0.25">
      <c r="A484" s="454" t="s">
        <v>1713</v>
      </c>
      <c r="B484" s="455" t="s">
        <v>2577</v>
      </c>
      <c r="C484" s="456" t="s">
        <v>712</v>
      </c>
      <c r="D484" s="457">
        <v>13900</v>
      </c>
    </row>
    <row r="485" spans="1:4" ht="25.5" x14ac:dyDescent="0.25">
      <c r="A485" s="546" t="s">
        <v>3192</v>
      </c>
      <c r="B485" s="547" t="s">
        <v>3196</v>
      </c>
      <c r="C485" s="548" t="s">
        <v>13</v>
      </c>
      <c r="D485" s="549">
        <v>132100</v>
      </c>
    </row>
    <row r="486" spans="1:4" ht="25.5" x14ac:dyDescent="0.25">
      <c r="A486" s="454" t="s">
        <v>1714</v>
      </c>
      <c r="B486" s="455" t="s">
        <v>2578</v>
      </c>
      <c r="C486" s="456" t="s">
        <v>712</v>
      </c>
      <c r="D486" s="457">
        <v>14400</v>
      </c>
    </row>
    <row r="487" spans="1:4" ht="25.5" x14ac:dyDescent="0.25">
      <c r="A487" s="454" t="s">
        <v>1715</v>
      </c>
      <c r="B487" s="455" t="s">
        <v>2579</v>
      </c>
      <c r="C487" s="456" t="s">
        <v>712</v>
      </c>
      <c r="D487" s="457">
        <v>14900</v>
      </c>
    </row>
    <row r="488" spans="1:4" ht="25.5" x14ac:dyDescent="0.25">
      <c r="A488" s="454" t="s">
        <v>1716</v>
      </c>
      <c r="B488" s="455" t="s">
        <v>2580</v>
      </c>
      <c r="C488" s="456" t="s">
        <v>712</v>
      </c>
      <c r="D488" s="457">
        <v>9900</v>
      </c>
    </row>
    <row r="489" spans="1:4" ht="25.5" x14ac:dyDescent="0.25">
      <c r="A489" s="454" t="s">
        <v>1717</v>
      </c>
      <c r="B489" s="455" t="s">
        <v>2581</v>
      </c>
      <c r="C489" s="456" t="s">
        <v>712</v>
      </c>
      <c r="D489" s="457">
        <v>10900</v>
      </c>
    </row>
    <row r="490" spans="1:4" ht="25.5" x14ac:dyDescent="0.25">
      <c r="A490" s="454" t="s">
        <v>1718</v>
      </c>
      <c r="B490" s="455" t="s">
        <v>2582</v>
      </c>
      <c r="C490" s="456" t="s">
        <v>712</v>
      </c>
      <c r="D490" s="457">
        <v>12900</v>
      </c>
    </row>
    <row r="491" spans="1:4" ht="25.5" x14ac:dyDescent="0.25">
      <c r="A491" s="454" t="s">
        <v>1719</v>
      </c>
      <c r="B491" s="455" t="s">
        <v>2583</v>
      </c>
      <c r="C491" s="456" t="s">
        <v>712</v>
      </c>
      <c r="D491" s="457">
        <v>13900</v>
      </c>
    </row>
    <row r="492" spans="1:4" ht="25.5" x14ac:dyDescent="0.25">
      <c r="A492" s="454" t="s">
        <v>1720</v>
      </c>
      <c r="B492" s="455" t="s">
        <v>2584</v>
      </c>
      <c r="C492" s="456" t="s">
        <v>712</v>
      </c>
      <c r="D492" s="457">
        <v>32900</v>
      </c>
    </row>
    <row r="493" spans="1:4" ht="25.5" x14ac:dyDescent="0.25">
      <c r="A493" s="454" t="s">
        <v>1721</v>
      </c>
      <c r="B493" s="455" t="s">
        <v>2585</v>
      </c>
      <c r="C493" s="456" t="s">
        <v>712</v>
      </c>
      <c r="D493" s="457">
        <v>36900</v>
      </c>
    </row>
    <row r="494" spans="1:4" ht="25.5" x14ac:dyDescent="0.25">
      <c r="A494" s="454" t="s">
        <v>1722</v>
      </c>
      <c r="B494" s="455" t="s">
        <v>2586</v>
      </c>
      <c r="C494" s="456" t="s">
        <v>712</v>
      </c>
      <c r="D494" s="457">
        <v>28900</v>
      </c>
    </row>
    <row r="495" spans="1:4" ht="25.5" x14ac:dyDescent="0.25">
      <c r="A495" s="454" t="s">
        <v>1723</v>
      </c>
      <c r="B495" s="455" t="s">
        <v>2587</v>
      </c>
      <c r="C495" s="456" t="s">
        <v>712</v>
      </c>
      <c r="D495" s="457">
        <v>29900</v>
      </c>
    </row>
    <row r="496" spans="1:4" ht="25.5" x14ac:dyDescent="0.25">
      <c r="A496" s="454" t="s">
        <v>1724</v>
      </c>
      <c r="B496" s="455" t="s">
        <v>2588</v>
      </c>
      <c r="C496" s="456" t="s">
        <v>712</v>
      </c>
      <c r="D496" s="457">
        <v>30900</v>
      </c>
    </row>
    <row r="497" spans="1:4" ht="25.5" x14ac:dyDescent="0.25">
      <c r="A497" s="454" t="s">
        <v>2589</v>
      </c>
      <c r="B497" s="455" t="s">
        <v>2590</v>
      </c>
      <c r="C497" s="456" t="s">
        <v>712</v>
      </c>
      <c r="D497" s="457">
        <v>13900</v>
      </c>
    </row>
    <row r="498" spans="1:4" ht="25.5" x14ac:dyDescent="0.25">
      <c r="A498" s="454" t="s">
        <v>2591</v>
      </c>
      <c r="B498" s="455" t="s">
        <v>2592</v>
      </c>
      <c r="C498" s="456" t="s">
        <v>712</v>
      </c>
      <c r="D498" s="457">
        <v>14900</v>
      </c>
    </row>
    <row r="499" spans="1:4" ht="25.5" x14ac:dyDescent="0.25">
      <c r="A499" s="454" t="s">
        <v>2593</v>
      </c>
      <c r="B499" s="455" t="s">
        <v>2594</v>
      </c>
      <c r="C499" s="456" t="s">
        <v>712</v>
      </c>
      <c r="D499" s="457">
        <v>15900</v>
      </c>
    </row>
    <row r="500" spans="1:4" ht="25.5" x14ac:dyDescent="0.25">
      <c r="A500" s="454" t="s">
        <v>2595</v>
      </c>
      <c r="B500" s="455" t="s">
        <v>2596</v>
      </c>
      <c r="C500" s="456" t="s">
        <v>712</v>
      </c>
      <c r="D500" s="457">
        <v>17900</v>
      </c>
    </row>
    <row r="501" spans="1:4" ht="25.5" x14ac:dyDescent="0.25">
      <c r="A501" s="454" t="s">
        <v>2597</v>
      </c>
      <c r="B501" s="455" t="s">
        <v>2598</v>
      </c>
      <c r="C501" s="456" t="s">
        <v>712</v>
      </c>
      <c r="D501" s="457">
        <v>10900</v>
      </c>
    </row>
    <row r="502" spans="1:4" ht="38.25" x14ac:dyDescent="0.25">
      <c r="A502" s="454" t="s">
        <v>2599</v>
      </c>
      <c r="B502" s="455" t="s">
        <v>2600</v>
      </c>
      <c r="C502" s="456" t="s">
        <v>712</v>
      </c>
      <c r="D502" s="457">
        <v>15900</v>
      </c>
    </row>
    <row r="503" spans="1:4" ht="38.25" x14ac:dyDescent="0.25">
      <c r="A503" s="454" t="s">
        <v>2601</v>
      </c>
      <c r="B503" s="455" t="s">
        <v>2602</v>
      </c>
      <c r="C503" s="456" t="s">
        <v>712</v>
      </c>
      <c r="D503" s="457">
        <v>19900</v>
      </c>
    </row>
    <row r="504" spans="1:4" ht="38.25" x14ac:dyDescent="0.25">
      <c r="A504" s="454" t="s">
        <v>2603</v>
      </c>
      <c r="B504" s="455" t="s">
        <v>2604</v>
      </c>
      <c r="C504" s="456" t="s">
        <v>712</v>
      </c>
      <c r="D504" s="457">
        <v>20900</v>
      </c>
    </row>
    <row r="505" spans="1:4" ht="38.25" x14ac:dyDescent="0.25">
      <c r="A505" s="454" t="s">
        <v>2605</v>
      </c>
      <c r="B505" s="455" t="s">
        <v>2606</v>
      </c>
      <c r="C505" s="456" t="s">
        <v>712</v>
      </c>
      <c r="D505" s="457">
        <v>21900</v>
      </c>
    </row>
    <row r="506" spans="1:4" ht="25.5" x14ac:dyDescent="0.25">
      <c r="A506" s="454" t="s">
        <v>1725</v>
      </c>
      <c r="B506" s="455" t="s">
        <v>2607</v>
      </c>
      <c r="C506" s="456" t="s">
        <v>712</v>
      </c>
      <c r="D506" s="457">
        <v>8400</v>
      </c>
    </row>
    <row r="507" spans="1:4" ht="25.5" x14ac:dyDescent="0.25">
      <c r="A507" s="454" t="s">
        <v>1726</v>
      </c>
      <c r="B507" s="455" t="s">
        <v>2608</v>
      </c>
      <c r="C507" s="456" t="s">
        <v>712</v>
      </c>
      <c r="D507" s="457">
        <v>8900</v>
      </c>
    </row>
    <row r="508" spans="1:4" ht="25.5" x14ac:dyDescent="0.25">
      <c r="A508" s="454" t="s">
        <v>1727</v>
      </c>
      <c r="B508" s="455" t="s">
        <v>2609</v>
      </c>
      <c r="C508" s="456" t="s">
        <v>712</v>
      </c>
      <c r="D508" s="457">
        <v>6900</v>
      </c>
    </row>
    <row r="509" spans="1:4" ht="25.5" x14ac:dyDescent="0.25">
      <c r="A509" s="454" t="s">
        <v>1728</v>
      </c>
      <c r="B509" s="455" t="s">
        <v>2610</v>
      </c>
      <c r="C509" s="456" t="s">
        <v>712</v>
      </c>
      <c r="D509" s="457">
        <v>7400</v>
      </c>
    </row>
    <row r="510" spans="1:4" ht="25.5" x14ac:dyDescent="0.25">
      <c r="A510" s="454" t="s">
        <v>1729</v>
      </c>
      <c r="B510" s="455" t="s">
        <v>2611</v>
      </c>
      <c r="C510" s="456" t="s">
        <v>712</v>
      </c>
      <c r="D510" s="457">
        <v>7900</v>
      </c>
    </row>
    <row r="511" spans="1:4" ht="38.25" x14ac:dyDescent="0.25">
      <c r="A511" s="454" t="s">
        <v>1730</v>
      </c>
      <c r="B511" s="455" t="s">
        <v>2612</v>
      </c>
      <c r="C511" s="456" t="s">
        <v>712</v>
      </c>
      <c r="D511" s="457">
        <v>37900</v>
      </c>
    </row>
    <row r="512" spans="1:4" ht="38.25" x14ac:dyDescent="0.25">
      <c r="A512" s="454" t="s">
        <v>1731</v>
      </c>
      <c r="B512" s="455" t="s">
        <v>2613</v>
      </c>
      <c r="C512" s="456" t="s">
        <v>712</v>
      </c>
      <c r="D512" s="457">
        <v>32900</v>
      </c>
    </row>
    <row r="513" spans="1:4" ht="38.25" x14ac:dyDescent="0.25">
      <c r="A513" s="454" t="s">
        <v>1732</v>
      </c>
      <c r="B513" s="455" t="s">
        <v>2614</v>
      </c>
      <c r="C513" s="456" t="s">
        <v>712</v>
      </c>
      <c r="D513" s="457">
        <v>35900</v>
      </c>
    </row>
    <row r="514" spans="1:4" ht="38.25" x14ac:dyDescent="0.25">
      <c r="A514" s="454" t="s">
        <v>1733</v>
      </c>
      <c r="B514" s="455" t="s">
        <v>2615</v>
      </c>
      <c r="C514" s="456" t="s">
        <v>712</v>
      </c>
      <c r="D514" s="457">
        <v>37900</v>
      </c>
    </row>
    <row r="515" spans="1:4" ht="38.25" x14ac:dyDescent="0.25">
      <c r="A515" s="454" t="s">
        <v>1734</v>
      </c>
      <c r="B515" s="455" t="s">
        <v>2616</v>
      </c>
      <c r="C515" s="456" t="s">
        <v>712</v>
      </c>
      <c r="D515" s="457">
        <v>35900</v>
      </c>
    </row>
    <row r="516" spans="1:4" ht="38.25" x14ac:dyDescent="0.25">
      <c r="A516" s="454" t="s">
        <v>1735</v>
      </c>
      <c r="B516" s="455" t="s">
        <v>2617</v>
      </c>
      <c r="C516" s="456" t="s">
        <v>712</v>
      </c>
      <c r="D516" s="457">
        <v>36900</v>
      </c>
    </row>
    <row r="517" spans="1:4" ht="38.25" x14ac:dyDescent="0.25">
      <c r="A517" s="454" t="s">
        <v>1736</v>
      </c>
      <c r="B517" s="455" t="s">
        <v>2618</v>
      </c>
      <c r="C517" s="456" t="s">
        <v>712</v>
      </c>
      <c r="D517" s="457">
        <v>23900</v>
      </c>
    </row>
    <row r="518" spans="1:4" ht="38.25" x14ac:dyDescent="0.25">
      <c r="A518" s="454" t="s">
        <v>1737</v>
      </c>
      <c r="B518" s="455" t="s">
        <v>2619</v>
      </c>
      <c r="C518" s="456" t="s">
        <v>712</v>
      </c>
      <c r="D518" s="457">
        <v>25900</v>
      </c>
    </row>
    <row r="519" spans="1:4" ht="38.25" x14ac:dyDescent="0.25">
      <c r="A519" s="454" t="s">
        <v>1738</v>
      </c>
      <c r="B519" s="455" t="s">
        <v>2620</v>
      </c>
      <c r="C519" s="456" t="s">
        <v>712</v>
      </c>
      <c r="D519" s="457">
        <v>16900</v>
      </c>
    </row>
    <row r="520" spans="1:4" ht="38.25" x14ac:dyDescent="0.25">
      <c r="A520" s="454" t="s">
        <v>2621</v>
      </c>
      <c r="B520" s="455" t="s">
        <v>2622</v>
      </c>
      <c r="C520" s="456" t="s">
        <v>712</v>
      </c>
      <c r="D520" s="457">
        <v>21900</v>
      </c>
    </row>
    <row r="521" spans="1:4" ht="38.25" x14ac:dyDescent="0.25">
      <c r="A521" s="454" t="s">
        <v>1739</v>
      </c>
      <c r="B521" s="455" t="s">
        <v>2623</v>
      </c>
      <c r="C521" s="456" t="s">
        <v>712</v>
      </c>
      <c r="D521" s="457">
        <v>21900</v>
      </c>
    </row>
    <row r="522" spans="1:4" ht="38.25" x14ac:dyDescent="0.25">
      <c r="A522" s="454" t="s">
        <v>2624</v>
      </c>
      <c r="B522" s="455" t="s">
        <v>2625</v>
      </c>
      <c r="C522" s="456" t="s">
        <v>712</v>
      </c>
      <c r="D522" s="457">
        <v>23900</v>
      </c>
    </row>
    <row r="523" spans="1:4" ht="38.25" x14ac:dyDescent="0.25">
      <c r="A523" s="454" t="s">
        <v>1740</v>
      </c>
      <c r="B523" s="455" t="s">
        <v>2626</v>
      </c>
      <c r="C523" s="456" t="s">
        <v>712</v>
      </c>
      <c r="D523" s="457">
        <v>10900</v>
      </c>
    </row>
    <row r="524" spans="1:4" ht="38.25" x14ac:dyDescent="0.25">
      <c r="A524" s="454" t="s">
        <v>2627</v>
      </c>
      <c r="B524" s="455" t="s">
        <v>2628</v>
      </c>
      <c r="C524" s="456" t="s">
        <v>712</v>
      </c>
      <c r="D524" s="457">
        <v>10900</v>
      </c>
    </row>
    <row r="525" spans="1:4" ht="38.25" x14ac:dyDescent="0.25">
      <c r="A525" s="454" t="s">
        <v>1741</v>
      </c>
      <c r="B525" s="455" t="s">
        <v>2629</v>
      </c>
      <c r="C525" s="456" t="s">
        <v>712</v>
      </c>
      <c r="D525" s="457">
        <v>12900</v>
      </c>
    </row>
    <row r="526" spans="1:4" ht="38.25" x14ac:dyDescent="0.25">
      <c r="A526" s="454" t="s">
        <v>1742</v>
      </c>
      <c r="B526" s="455" t="s">
        <v>2630</v>
      </c>
      <c r="C526" s="456" t="s">
        <v>712</v>
      </c>
      <c r="D526" s="457">
        <v>11900</v>
      </c>
    </row>
    <row r="527" spans="1:4" ht="38.25" x14ac:dyDescent="0.25">
      <c r="A527" s="454" t="s">
        <v>1743</v>
      </c>
      <c r="B527" s="455" t="s">
        <v>2631</v>
      </c>
      <c r="C527" s="456" t="s">
        <v>712</v>
      </c>
      <c r="D527" s="457">
        <v>9900</v>
      </c>
    </row>
    <row r="528" spans="1:4" ht="38.25" x14ac:dyDescent="0.25">
      <c r="A528" s="454" t="s">
        <v>1744</v>
      </c>
      <c r="B528" s="455" t="s">
        <v>2632</v>
      </c>
      <c r="C528" s="456" t="s">
        <v>712</v>
      </c>
      <c r="D528" s="457">
        <v>12900</v>
      </c>
    </row>
    <row r="529" spans="1:4" ht="38.25" x14ac:dyDescent="0.25">
      <c r="A529" s="454" t="s">
        <v>2633</v>
      </c>
      <c r="B529" s="455" t="s">
        <v>2634</v>
      </c>
      <c r="C529" s="456" t="s">
        <v>712</v>
      </c>
      <c r="D529" s="457">
        <v>10900</v>
      </c>
    </row>
    <row r="530" spans="1:4" ht="38.25" x14ac:dyDescent="0.25">
      <c r="A530" s="454" t="s">
        <v>1745</v>
      </c>
      <c r="B530" s="455" t="s">
        <v>2635</v>
      </c>
      <c r="C530" s="456" t="s">
        <v>712</v>
      </c>
      <c r="D530" s="457">
        <v>13900</v>
      </c>
    </row>
    <row r="531" spans="1:4" ht="38.25" x14ac:dyDescent="0.25">
      <c r="A531" s="454" t="s">
        <v>1746</v>
      </c>
      <c r="B531" s="455" t="s">
        <v>2636</v>
      </c>
      <c r="C531" s="456" t="s">
        <v>712</v>
      </c>
      <c r="D531" s="457">
        <v>11900</v>
      </c>
    </row>
    <row r="532" spans="1:4" ht="38.25" x14ac:dyDescent="0.25">
      <c r="A532" s="454" t="s">
        <v>1747</v>
      </c>
      <c r="B532" s="455" t="s">
        <v>2637</v>
      </c>
      <c r="C532" s="456" t="s">
        <v>712</v>
      </c>
      <c r="D532" s="457">
        <v>12900</v>
      </c>
    </row>
    <row r="533" spans="1:4" ht="38.25" x14ac:dyDescent="0.25">
      <c r="A533" s="454" t="s">
        <v>1748</v>
      </c>
      <c r="B533" s="455" t="s">
        <v>2638</v>
      </c>
      <c r="C533" s="456" t="s">
        <v>712</v>
      </c>
      <c r="D533" s="457">
        <v>12900</v>
      </c>
    </row>
    <row r="534" spans="1:4" ht="25.5" x14ac:dyDescent="0.25">
      <c r="A534" s="454" t="s">
        <v>2639</v>
      </c>
      <c r="B534" s="455" t="s">
        <v>2640</v>
      </c>
      <c r="C534" s="456" t="s">
        <v>712</v>
      </c>
      <c r="D534" s="457">
        <v>42900</v>
      </c>
    </row>
    <row r="535" spans="1:4" ht="25.5" x14ac:dyDescent="0.25">
      <c r="A535" s="454" t="s">
        <v>2641</v>
      </c>
      <c r="B535" s="455" t="s">
        <v>2642</v>
      </c>
      <c r="C535" s="456" t="s">
        <v>712</v>
      </c>
      <c r="D535" s="457">
        <v>46900</v>
      </c>
    </row>
    <row r="536" spans="1:4" ht="25.5" x14ac:dyDescent="0.25">
      <c r="A536" s="454" t="s">
        <v>1749</v>
      </c>
      <c r="B536" s="455" t="s">
        <v>2643</v>
      </c>
      <c r="C536" s="456" t="s">
        <v>712</v>
      </c>
      <c r="D536" s="457">
        <v>46900</v>
      </c>
    </row>
    <row r="537" spans="1:4" ht="25.5" x14ac:dyDescent="0.25">
      <c r="A537" s="454" t="s">
        <v>1750</v>
      </c>
      <c r="B537" s="455" t="s">
        <v>2644</v>
      </c>
      <c r="C537" s="456" t="s">
        <v>712</v>
      </c>
      <c r="D537" s="457">
        <v>52900</v>
      </c>
    </row>
    <row r="538" spans="1:4" ht="25.5" x14ac:dyDescent="0.25">
      <c r="A538" s="454" t="s">
        <v>2645</v>
      </c>
      <c r="B538" s="455" t="s">
        <v>2646</v>
      </c>
      <c r="C538" s="456" t="s">
        <v>712</v>
      </c>
      <c r="D538" s="457">
        <v>46900</v>
      </c>
    </row>
    <row r="539" spans="1:4" ht="25.5" x14ac:dyDescent="0.25">
      <c r="A539" s="454" t="s">
        <v>2647</v>
      </c>
      <c r="B539" s="455" t="s">
        <v>2648</v>
      </c>
      <c r="C539" s="456" t="s">
        <v>712</v>
      </c>
      <c r="D539" s="457">
        <v>48900</v>
      </c>
    </row>
    <row r="540" spans="1:4" ht="25.5" x14ac:dyDescent="0.25">
      <c r="A540" s="454" t="s">
        <v>2649</v>
      </c>
      <c r="B540" s="455" t="s">
        <v>2650</v>
      </c>
      <c r="C540" s="456" t="s">
        <v>712</v>
      </c>
      <c r="D540" s="457">
        <v>51900</v>
      </c>
    </row>
    <row r="541" spans="1:4" ht="25.5" x14ac:dyDescent="0.25">
      <c r="A541" s="454" t="s">
        <v>1751</v>
      </c>
      <c r="B541" s="455" t="s">
        <v>2651</v>
      </c>
      <c r="C541" s="456" t="s">
        <v>712</v>
      </c>
      <c r="D541" s="457">
        <v>54900</v>
      </c>
    </row>
    <row r="542" spans="1:4" ht="25.5" x14ac:dyDescent="0.25">
      <c r="A542" s="454" t="s">
        <v>1752</v>
      </c>
      <c r="B542" s="455" t="s">
        <v>2652</v>
      </c>
      <c r="C542" s="456" t="s">
        <v>712</v>
      </c>
      <c r="D542" s="457">
        <v>60900</v>
      </c>
    </row>
    <row r="543" spans="1:4" ht="18.75" x14ac:dyDescent="0.25">
      <c r="A543" s="582" t="s">
        <v>2653</v>
      </c>
      <c r="B543" s="582"/>
      <c r="C543" s="582"/>
      <c r="D543" s="582"/>
    </row>
    <row r="544" spans="1:4" ht="25.5" x14ac:dyDescent="0.25">
      <c r="A544" s="454" t="s">
        <v>2654</v>
      </c>
      <c r="B544" s="455" t="s">
        <v>2655</v>
      </c>
      <c r="C544" s="456" t="s">
        <v>712</v>
      </c>
      <c r="D544" s="457">
        <v>21900</v>
      </c>
    </row>
    <row r="545" spans="1:4" x14ac:dyDescent="0.25">
      <c r="A545" s="454" t="s">
        <v>2656</v>
      </c>
      <c r="B545" s="455" t="s">
        <v>2657</v>
      </c>
      <c r="C545" s="456" t="s">
        <v>712</v>
      </c>
      <c r="D545" s="457">
        <v>24900</v>
      </c>
    </row>
    <row r="546" spans="1:4" ht="38.25" x14ac:dyDescent="0.25">
      <c r="A546" s="454" t="s">
        <v>2658</v>
      </c>
      <c r="B546" s="455" t="s">
        <v>2659</v>
      </c>
      <c r="C546" s="456" t="s">
        <v>712</v>
      </c>
      <c r="D546" s="457">
        <v>43900</v>
      </c>
    </row>
    <row r="547" spans="1:4" x14ac:dyDescent="0.25">
      <c r="A547" s="454" t="s">
        <v>2660</v>
      </c>
      <c r="B547" s="455" t="s">
        <v>2661</v>
      </c>
      <c r="C547" s="456" t="s">
        <v>712</v>
      </c>
      <c r="D547" s="457">
        <v>10900</v>
      </c>
    </row>
    <row r="548" spans="1:4" ht="25.5" x14ac:dyDescent="0.25">
      <c r="A548" s="454" t="s">
        <v>2662</v>
      </c>
      <c r="B548" s="455" t="s">
        <v>2663</v>
      </c>
      <c r="C548" s="456" t="s">
        <v>712</v>
      </c>
      <c r="D548" s="457">
        <v>1900</v>
      </c>
    </row>
    <row r="549" spans="1:4" ht="18.75" x14ac:dyDescent="0.25">
      <c r="A549" s="582" t="s">
        <v>2664</v>
      </c>
      <c r="B549" s="582"/>
      <c r="C549" s="582"/>
      <c r="D549" s="582"/>
    </row>
    <row r="550" spans="1:4" ht="25.5" x14ac:dyDescent="0.25">
      <c r="A550" s="454" t="s">
        <v>2665</v>
      </c>
      <c r="B550" s="455" t="s">
        <v>2666</v>
      </c>
      <c r="C550" s="456" t="s">
        <v>597</v>
      </c>
      <c r="D550" s="457">
        <v>3300</v>
      </c>
    </row>
    <row r="551" spans="1:4" ht="25.5" x14ac:dyDescent="0.25">
      <c r="A551" s="454" t="s">
        <v>2667</v>
      </c>
      <c r="B551" s="455" t="s">
        <v>2668</v>
      </c>
      <c r="C551" s="456" t="s">
        <v>597</v>
      </c>
      <c r="D551" s="457">
        <v>1100</v>
      </c>
    </row>
    <row r="552" spans="1:4" x14ac:dyDescent="0.25">
      <c r="A552" s="454" t="s">
        <v>2669</v>
      </c>
      <c r="B552" s="455" t="s">
        <v>2670</v>
      </c>
      <c r="C552" s="456" t="s">
        <v>597</v>
      </c>
      <c r="D552" s="457">
        <v>150</v>
      </c>
    </row>
    <row r="553" spans="1:4" ht="25.5" x14ac:dyDescent="0.25">
      <c r="A553" s="454" t="s">
        <v>1554</v>
      </c>
      <c r="B553" s="455" t="s">
        <v>2671</v>
      </c>
      <c r="C553" s="456" t="s">
        <v>1647</v>
      </c>
      <c r="D553" s="457">
        <v>650</v>
      </c>
    </row>
    <row r="554" spans="1:4" ht="25.5" x14ac:dyDescent="0.25">
      <c r="A554" s="454" t="s">
        <v>1555</v>
      </c>
      <c r="B554" s="455" t="s">
        <v>2672</v>
      </c>
      <c r="C554" s="456" t="s">
        <v>1647</v>
      </c>
      <c r="D554" s="457">
        <v>550</v>
      </c>
    </row>
    <row r="555" spans="1:4" x14ac:dyDescent="0.25">
      <c r="A555" s="454" t="s">
        <v>2673</v>
      </c>
      <c r="B555" s="455" t="s">
        <v>2674</v>
      </c>
      <c r="C555" s="456" t="s">
        <v>1647</v>
      </c>
      <c r="D555" s="457">
        <v>800</v>
      </c>
    </row>
    <row r="556" spans="1:4" x14ac:dyDescent="0.25">
      <c r="A556" s="454" t="s">
        <v>2675</v>
      </c>
      <c r="B556" s="455" t="s">
        <v>2676</v>
      </c>
      <c r="C556" s="456" t="s">
        <v>1647</v>
      </c>
      <c r="D556" s="457">
        <v>800</v>
      </c>
    </row>
    <row r="557" spans="1:4" x14ac:dyDescent="0.25">
      <c r="A557" s="454" t="s">
        <v>2677</v>
      </c>
      <c r="B557" s="455" t="s">
        <v>2678</v>
      </c>
      <c r="C557" s="456" t="s">
        <v>1647</v>
      </c>
      <c r="D557" s="457">
        <v>550</v>
      </c>
    </row>
    <row r="558" spans="1:4" x14ac:dyDescent="0.25">
      <c r="A558" s="454" t="s">
        <v>1556</v>
      </c>
      <c r="B558" s="455" t="s">
        <v>2679</v>
      </c>
      <c r="C558" s="456" t="s">
        <v>1647</v>
      </c>
      <c r="D558" s="457">
        <v>550</v>
      </c>
    </row>
    <row r="559" spans="1:4" x14ac:dyDescent="0.25">
      <c r="A559" s="454" t="s">
        <v>1557</v>
      </c>
      <c r="B559" s="455" t="s">
        <v>2680</v>
      </c>
      <c r="C559" s="456" t="s">
        <v>1647</v>
      </c>
      <c r="D559" s="457">
        <v>650</v>
      </c>
    </row>
    <row r="560" spans="1:4" x14ac:dyDescent="0.25">
      <c r="A560" s="454" t="s">
        <v>1558</v>
      </c>
      <c r="B560" s="455" t="s">
        <v>2681</v>
      </c>
      <c r="C560" s="456" t="s">
        <v>1647</v>
      </c>
      <c r="D560" s="457">
        <v>650</v>
      </c>
    </row>
    <row r="561" spans="1:4" x14ac:dyDescent="0.25">
      <c r="A561" s="454" t="s">
        <v>2682</v>
      </c>
      <c r="B561" s="455" t="s">
        <v>2683</v>
      </c>
      <c r="C561" s="456" t="s">
        <v>1647</v>
      </c>
      <c r="D561" s="457">
        <v>800</v>
      </c>
    </row>
    <row r="562" spans="1:4" x14ac:dyDescent="0.25">
      <c r="A562" s="454" t="s">
        <v>1559</v>
      </c>
      <c r="B562" s="455" t="s">
        <v>2684</v>
      </c>
      <c r="C562" s="456" t="s">
        <v>1647</v>
      </c>
      <c r="D562" s="457">
        <v>650</v>
      </c>
    </row>
    <row r="563" spans="1:4" x14ac:dyDescent="0.25">
      <c r="A563" s="454" t="s">
        <v>2685</v>
      </c>
      <c r="B563" s="455" t="s">
        <v>2686</v>
      </c>
      <c r="C563" s="456" t="s">
        <v>1647</v>
      </c>
      <c r="D563" s="457">
        <v>800</v>
      </c>
    </row>
    <row r="564" spans="1:4" x14ac:dyDescent="0.25">
      <c r="A564" s="454" t="s">
        <v>2687</v>
      </c>
      <c r="B564" s="455" t="s">
        <v>2688</v>
      </c>
      <c r="C564" s="456" t="s">
        <v>1647</v>
      </c>
      <c r="D564" s="457">
        <v>650</v>
      </c>
    </row>
    <row r="565" spans="1:4" x14ac:dyDescent="0.25">
      <c r="A565" s="454" t="s">
        <v>2689</v>
      </c>
      <c r="B565" s="455" t="s">
        <v>2690</v>
      </c>
      <c r="C565" s="456" t="s">
        <v>1647</v>
      </c>
      <c r="D565" s="457">
        <v>450</v>
      </c>
    </row>
    <row r="566" spans="1:4" x14ac:dyDescent="0.25">
      <c r="A566" s="454" t="s">
        <v>2691</v>
      </c>
      <c r="B566" s="455" t="s">
        <v>2692</v>
      </c>
      <c r="C566" s="456" t="s">
        <v>1647</v>
      </c>
      <c r="D566" s="457">
        <v>500</v>
      </c>
    </row>
    <row r="567" spans="1:4" x14ac:dyDescent="0.25">
      <c r="A567" s="454" t="s">
        <v>2693</v>
      </c>
      <c r="B567" s="455" t="s">
        <v>2694</v>
      </c>
      <c r="C567" s="456" t="s">
        <v>1647</v>
      </c>
      <c r="D567" s="457">
        <v>450</v>
      </c>
    </row>
    <row r="568" spans="1:4" ht="25.5" x14ac:dyDescent="0.25">
      <c r="A568" s="454" t="s">
        <v>1560</v>
      </c>
      <c r="B568" s="455" t="s">
        <v>2695</v>
      </c>
      <c r="C568" s="456" t="s">
        <v>1647</v>
      </c>
      <c r="D568" s="457">
        <v>750</v>
      </c>
    </row>
    <row r="569" spans="1:4" x14ac:dyDescent="0.25">
      <c r="A569" s="454" t="s">
        <v>2696</v>
      </c>
      <c r="B569" s="455" t="s">
        <v>2697</v>
      </c>
      <c r="C569" s="456" t="s">
        <v>1647</v>
      </c>
      <c r="D569" s="457">
        <v>800</v>
      </c>
    </row>
    <row r="570" spans="1:4" x14ac:dyDescent="0.25">
      <c r="A570" s="454" t="s">
        <v>2437</v>
      </c>
      <c r="B570" s="455" t="s">
        <v>2698</v>
      </c>
      <c r="C570" s="456" t="s">
        <v>1647</v>
      </c>
      <c r="D570" s="457">
        <v>450</v>
      </c>
    </row>
    <row r="571" spans="1:4" x14ac:dyDescent="0.25">
      <c r="A571" s="454" t="s">
        <v>2699</v>
      </c>
      <c r="B571" s="455" t="s">
        <v>2700</v>
      </c>
      <c r="C571" s="456" t="s">
        <v>1647</v>
      </c>
      <c r="D571" s="457">
        <v>500</v>
      </c>
    </row>
    <row r="572" spans="1:4" x14ac:dyDescent="0.25">
      <c r="A572" s="454" t="s">
        <v>2701</v>
      </c>
      <c r="B572" s="455" t="s">
        <v>2702</v>
      </c>
      <c r="C572" s="456" t="s">
        <v>1647</v>
      </c>
      <c r="D572" s="457">
        <v>500</v>
      </c>
    </row>
    <row r="573" spans="1:4" x14ac:dyDescent="0.25">
      <c r="A573" s="454" t="s">
        <v>2703</v>
      </c>
      <c r="B573" s="455" t="s">
        <v>2704</v>
      </c>
      <c r="C573" s="456" t="s">
        <v>1647</v>
      </c>
      <c r="D573" s="457">
        <v>500</v>
      </c>
    </row>
    <row r="574" spans="1:4" x14ac:dyDescent="0.25">
      <c r="A574" s="454" t="s">
        <v>1561</v>
      </c>
      <c r="B574" s="455" t="s">
        <v>2705</v>
      </c>
      <c r="C574" s="456" t="s">
        <v>1647</v>
      </c>
      <c r="D574" s="457">
        <v>800</v>
      </c>
    </row>
    <row r="575" spans="1:4" x14ac:dyDescent="0.25">
      <c r="A575" s="454" t="s">
        <v>2438</v>
      </c>
      <c r="B575" s="455" t="s">
        <v>2706</v>
      </c>
      <c r="C575" s="456" t="s">
        <v>1647</v>
      </c>
      <c r="D575" s="457">
        <v>700</v>
      </c>
    </row>
    <row r="576" spans="1:4" x14ac:dyDescent="0.25">
      <c r="A576" s="454" t="s">
        <v>2707</v>
      </c>
      <c r="B576" s="455" t="s">
        <v>2708</v>
      </c>
      <c r="C576" s="456" t="s">
        <v>1647</v>
      </c>
      <c r="D576" s="457">
        <v>500</v>
      </c>
    </row>
    <row r="577" spans="1:4" x14ac:dyDescent="0.25">
      <c r="A577" s="454" t="s">
        <v>1562</v>
      </c>
      <c r="B577" s="455" t="s">
        <v>2709</v>
      </c>
      <c r="C577" s="456" t="s">
        <v>1647</v>
      </c>
      <c r="D577" s="457">
        <v>900</v>
      </c>
    </row>
    <row r="578" spans="1:4" x14ac:dyDescent="0.25">
      <c r="A578" s="454" t="s">
        <v>1563</v>
      </c>
      <c r="B578" s="455" t="s">
        <v>2710</v>
      </c>
      <c r="C578" s="456" t="s">
        <v>1647</v>
      </c>
      <c r="D578" s="457">
        <v>650</v>
      </c>
    </row>
    <row r="579" spans="1:4" x14ac:dyDescent="0.25">
      <c r="A579" s="454" t="s">
        <v>1564</v>
      </c>
      <c r="B579" s="455" t="s">
        <v>2711</v>
      </c>
      <c r="C579" s="456" t="s">
        <v>1647</v>
      </c>
      <c r="D579" s="457">
        <v>650</v>
      </c>
    </row>
    <row r="580" spans="1:4" ht="25.5" x14ac:dyDescent="0.25">
      <c r="A580" s="454" t="s">
        <v>1565</v>
      </c>
      <c r="B580" s="455" t="s">
        <v>2712</v>
      </c>
      <c r="C580" s="456" t="s">
        <v>1647</v>
      </c>
      <c r="D580" s="457">
        <v>650</v>
      </c>
    </row>
    <row r="581" spans="1:4" x14ac:dyDescent="0.25">
      <c r="A581" s="454" t="s">
        <v>2713</v>
      </c>
      <c r="B581" s="455" t="s">
        <v>2714</v>
      </c>
      <c r="C581" s="456" t="s">
        <v>1647</v>
      </c>
      <c r="D581" s="457">
        <v>500</v>
      </c>
    </row>
    <row r="582" spans="1:4" x14ac:dyDescent="0.25">
      <c r="A582" s="454" t="s">
        <v>2715</v>
      </c>
      <c r="B582" s="455" t="s">
        <v>2716</v>
      </c>
      <c r="C582" s="456" t="s">
        <v>1647</v>
      </c>
      <c r="D582" s="457">
        <v>500</v>
      </c>
    </row>
    <row r="583" spans="1:4" ht="25.5" x14ac:dyDescent="0.25">
      <c r="A583" s="546" t="s">
        <v>3205</v>
      </c>
      <c r="B583" s="547" t="s">
        <v>3207</v>
      </c>
      <c r="C583" s="548" t="s">
        <v>1647</v>
      </c>
      <c r="D583" s="549">
        <v>4750</v>
      </c>
    </row>
    <row r="584" spans="1:4" x14ac:dyDescent="0.25">
      <c r="A584" s="546" t="s">
        <v>1566</v>
      </c>
      <c r="B584" s="547" t="s">
        <v>2716</v>
      </c>
      <c r="C584" s="548" t="s">
        <v>1647</v>
      </c>
      <c r="D584" s="549">
        <v>650</v>
      </c>
    </row>
    <row r="585" spans="1:4" x14ac:dyDescent="0.25">
      <c r="A585" s="546" t="s">
        <v>2717</v>
      </c>
      <c r="B585" s="547" t="s">
        <v>2718</v>
      </c>
      <c r="C585" s="548" t="s">
        <v>1647</v>
      </c>
      <c r="D585" s="549">
        <v>400</v>
      </c>
    </row>
    <row r="586" spans="1:4" ht="25.5" x14ac:dyDescent="0.25">
      <c r="A586" s="546" t="s">
        <v>1567</v>
      </c>
      <c r="B586" s="547" t="s">
        <v>2719</v>
      </c>
      <c r="C586" s="548" t="s">
        <v>1647</v>
      </c>
      <c r="D586" s="549">
        <v>650</v>
      </c>
    </row>
    <row r="587" spans="1:4" x14ac:dyDescent="0.25">
      <c r="A587" s="546" t="s">
        <v>1568</v>
      </c>
      <c r="B587" s="547" t="s">
        <v>2720</v>
      </c>
      <c r="C587" s="548" t="s">
        <v>1647</v>
      </c>
      <c r="D587" s="549">
        <v>650</v>
      </c>
    </row>
    <row r="588" spans="1:4" ht="25.5" x14ac:dyDescent="0.25">
      <c r="A588" s="546" t="s">
        <v>3206</v>
      </c>
      <c r="B588" s="547" t="s">
        <v>3208</v>
      </c>
      <c r="C588" s="548" t="s">
        <v>1647</v>
      </c>
      <c r="D588" s="549">
        <v>6200</v>
      </c>
    </row>
    <row r="589" spans="1:4" x14ac:dyDescent="0.25">
      <c r="A589" s="454" t="s">
        <v>1569</v>
      </c>
      <c r="B589" s="455" t="s">
        <v>2721</v>
      </c>
      <c r="C589" s="456" t="s">
        <v>1647</v>
      </c>
      <c r="D589" s="457">
        <v>650</v>
      </c>
    </row>
    <row r="590" spans="1:4" x14ac:dyDescent="0.25">
      <c r="A590" s="454" t="s">
        <v>1570</v>
      </c>
      <c r="B590" s="455" t="s">
        <v>2722</v>
      </c>
      <c r="C590" s="456" t="s">
        <v>1647</v>
      </c>
      <c r="D590" s="457">
        <v>650</v>
      </c>
    </row>
    <row r="591" spans="1:4" x14ac:dyDescent="0.25">
      <c r="A591" s="454" t="s">
        <v>2723</v>
      </c>
      <c r="B591" s="455" t="s">
        <v>2724</v>
      </c>
      <c r="C591" s="456" t="s">
        <v>1647</v>
      </c>
      <c r="D591" s="457">
        <v>550</v>
      </c>
    </row>
    <row r="592" spans="1:4" x14ac:dyDescent="0.25">
      <c r="A592" s="454" t="s">
        <v>2725</v>
      </c>
      <c r="B592" s="455" t="s">
        <v>2726</v>
      </c>
      <c r="C592" s="456" t="s">
        <v>1647</v>
      </c>
      <c r="D592" s="457">
        <v>550</v>
      </c>
    </row>
    <row r="593" spans="1:4" x14ac:dyDescent="0.25">
      <c r="A593" s="454" t="s">
        <v>1571</v>
      </c>
      <c r="B593" s="455" t="s">
        <v>2727</v>
      </c>
      <c r="C593" s="456" t="s">
        <v>1647</v>
      </c>
      <c r="D593" s="457">
        <v>650</v>
      </c>
    </row>
    <row r="594" spans="1:4" x14ac:dyDescent="0.25">
      <c r="A594" s="454" t="s">
        <v>2728</v>
      </c>
      <c r="B594" s="455" t="s">
        <v>2729</v>
      </c>
      <c r="C594" s="456" t="s">
        <v>1647</v>
      </c>
      <c r="D594" s="457">
        <v>400</v>
      </c>
    </row>
    <row r="595" spans="1:4" x14ac:dyDescent="0.25">
      <c r="A595" s="454" t="s">
        <v>2730</v>
      </c>
      <c r="B595" s="455" t="s">
        <v>2731</v>
      </c>
      <c r="C595" s="456" t="s">
        <v>1647</v>
      </c>
      <c r="D595" s="457">
        <v>400</v>
      </c>
    </row>
    <row r="596" spans="1:4" x14ac:dyDescent="0.25">
      <c r="A596" s="454" t="s">
        <v>2732</v>
      </c>
      <c r="B596" s="455" t="s">
        <v>2733</v>
      </c>
      <c r="C596" s="456" t="s">
        <v>1647</v>
      </c>
      <c r="D596" s="457">
        <v>400</v>
      </c>
    </row>
    <row r="597" spans="1:4" x14ac:dyDescent="0.25">
      <c r="A597" s="454" t="s">
        <v>2734</v>
      </c>
      <c r="B597" s="455" t="s">
        <v>2735</v>
      </c>
      <c r="C597" s="456" t="s">
        <v>1647</v>
      </c>
      <c r="D597" s="457">
        <v>500</v>
      </c>
    </row>
    <row r="598" spans="1:4" x14ac:dyDescent="0.25">
      <c r="A598" s="454" t="s">
        <v>2736</v>
      </c>
      <c r="B598" s="455" t="s">
        <v>2737</v>
      </c>
      <c r="C598" s="456" t="s">
        <v>1647</v>
      </c>
      <c r="D598" s="457">
        <v>500</v>
      </c>
    </row>
    <row r="599" spans="1:4" x14ac:dyDescent="0.25">
      <c r="A599" s="454" t="s">
        <v>2738</v>
      </c>
      <c r="B599" s="455" t="s">
        <v>2739</v>
      </c>
      <c r="C599" s="456" t="s">
        <v>1647</v>
      </c>
      <c r="D599" s="457">
        <v>750</v>
      </c>
    </row>
    <row r="600" spans="1:4" x14ac:dyDescent="0.25">
      <c r="A600" s="454" t="s">
        <v>1572</v>
      </c>
      <c r="B600" s="455" t="s">
        <v>2740</v>
      </c>
      <c r="C600" s="456" t="s">
        <v>1647</v>
      </c>
      <c r="D600" s="457">
        <v>650</v>
      </c>
    </row>
    <row r="601" spans="1:4" x14ac:dyDescent="0.25">
      <c r="A601" s="454" t="s">
        <v>2741</v>
      </c>
      <c r="B601" s="455" t="s">
        <v>2742</v>
      </c>
      <c r="C601" s="456" t="s">
        <v>1647</v>
      </c>
      <c r="D601" s="457">
        <v>400</v>
      </c>
    </row>
    <row r="602" spans="1:4" x14ac:dyDescent="0.25">
      <c r="A602" s="454" t="s">
        <v>2743</v>
      </c>
      <c r="B602" s="455" t="s">
        <v>2744</v>
      </c>
      <c r="C602" s="456" t="s">
        <v>1647</v>
      </c>
      <c r="D602" s="457">
        <v>550</v>
      </c>
    </row>
    <row r="603" spans="1:4" x14ac:dyDescent="0.25">
      <c r="A603" s="454" t="s">
        <v>2745</v>
      </c>
      <c r="B603" s="455" t="s">
        <v>2746</v>
      </c>
      <c r="C603" s="456" t="s">
        <v>1647</v>
      </c>
      <c r="D603" s="457">
        <v>400</v>
      </c>
    </row>
    <row r="604" spans="1:4" x14ac:dyDescent="0.25">
      <c r="A604" s="454" t="s">
        <v>2747</v>
      </c>
      <c r="B604" s="455" t="s">
        <v>2748</v>
      </c>
      <c r="C604" s="456" t="s">
        <v>1647</v>
      </c>
      <c r="D604" s="457">
        <v>700</v>
      </c>
    </row>
    <row r="605" spans="1:4" x14ac:dyDescent="0.25">
      <c r="A605" s="454" t="s">
        <v>2749</v>
      </c>
      <c r="B605" s="455" t="s">
        <v>2750</v>
      </c>
      <c r="C605" s="456" t="s">
        <v>1647</v>
      </c>
      <c r="D605" s="457">
        <v>500</v>
      </c>
    </row>
    <row r="606" spans="1:4" x14ac:dyDescent="0.25">
      <c r="A606" s="454" t="s">
        <v>2751</v>
      </c>
      <c r="B606" s="455" t="s">
        <v>2752</v>
      </c>
      <c r="C606" s="456" t="s">
        <v>1647</v>
      </c>
      <c r="D606" s="457">
        <v>500</v>
      </c>
    </row>
    <row r="607" spans="1:4" x14ac:dyDescent="0.25">
      <c r="A607" s="454" t="s">
        <v>2753</v>
      </c>
      <c r="B607" s="455" t="s">
        <v>2754</v>
      </c>
      <c r="C607" s="456" t="s">
        <v>1647</v>
      </c>
      <c r="D607" s="457">
        <v>850</v>
      </c>
    </row>
    <row r="608" spans="1:4" x14ac:dyDescent="0.25">
      <c r="A608" s="454" t="s">
        <v>1573</v>
      </c>
      <c r="B608" s="455" t="s">
        <v>2755</v>
      </c>
      <c r="C608" s="456" t="s">
        <v>1647</v>
      </c>
      <c r="D608" s="457">
        <v>650</v>
      </c>
    </row>
    <row r="609" spans="1:4" x14ac:dyDescent="0.25">
      <c r="A609" s="454" t="s">
        <v>1574</v>
      </c>
      <c r="B609" s="455" t="s">
        <v>2756</v>
      </c>
      <c r="C609" s="456" t="s">
        <v>1647</v>
      </c>
      <c r="D609" s="457">
        <v>900</v>
      </c>
    </row>
    <row r="610" spans="1:4" x14ac:dyDescent="0.25">
      <c r="A610" s="454" t="s">
        <v>1575</v>
      </c>
      <c r="B610" s="455" t="s">
        <v>2757</v>
      </c>
      <c r="C610" s="456" t="s">
        <v>1647</v>
      </c>
      <c r="D610" s="457">
        <v>750</v>
      </c>
    </row>
    <row r="611" spans="1:4" x14ac:dyDescent="0.25">
      <c r="A611" s="454" t="s">
        <v>2758</v>
      </c>
      <c r="B611" s="455" t="s">
        <v>2759</v>
      </c>
      <c r="C611" s="456" t="s">
        <v>1647</v>
      </c>
      <c r="D611" s="457">
        <v>850</v>
      </c>
    </row>
    <row r="612" spans="1:4" x14ac:dyDescent="0.25">
      <c r="A612" s="454" t="s">
        <v>1576</v>
      </c>
      <c r="B612" s="455" t="s">
        <v>2760</v>
      </c>
      <c r="C612" s="456" t="s">
        <v>1647</v>
      </c>
      <c r="D612" s="457">
        <v>900</v>
      </c>
    </row>
    <row r="613" spans="1:4" x14ac:dyDescent="0.25">
      <c r="A613" s="454" t="s">
        <v>1577</v>
      </c>
      <c r="B613" s="455" t="s">
        <v>2761</v>
      </c>
      <c r="C613" s="456" t="s">
        <v>1647</v>
      </c>
      <c r="D613" s="457">
        <v>1350</v>
      </c>
    </row>
    <row r="614" spans="1:4" x14ac:dyDescent="0.25">
      <c r="A614" s="454" t="s">
        <v>2762</v>
      </c>
      <c r="B614" s="455" t="s">
        <v>2763</v>
      </c>
      <c r="C614" s="456" t="s">
        <v>1647</v>
      </c>
      <c r="D614" s="457">
        <v>1300</v>
      </c>
    </row>
    <row r="615" spans="1:4" x14ac:dyDescent="0.25">
      <c r="A615" s="454" t="s">
        <v>2764</v>
      </c>
      <c r="B615" s="455" t="s">
        <v>2765</v>
      </c>
      <c r="C615" s="456" t="s">
        <v>1647</v>
      </c>
      <c r="D615" s="457">
        <v>1100</v>
      </c>
    </row>
    <row r="616" spans="1:4" x14ac:dyDescent="0.25">
      <c r="A616" s="454" t="s">
        <v>1578</v>
      </c>
      <c r="B616" s="455" t="s">
        <v>2766</v>
      </c>
      <c r="C616" s="456" t="s">
        <v>1647</v>
      </c>
      <c r="D616" s="457">
        <v>500</v>
      </c>
    </row>
    <row r="617" spans="1:4" x14ac:dyDescent="0.25">
      <c r="A617" s="454" t="s">
        <v>1579</v>
      </c>
      <c r="B617" s="455" t="s">
        <v>2767</v>
      </c>
      <c r="C617" s="456" t="s">
        <v>1647</v>
      </c>
      <c r="D617" s="457">
        <v>650</v>
      </c>
    </row>
    <row r="618" spans="1:4" ht="25.5" x14ac:dyDescent="0.25">
      <c r="A618" s="454" t="s">
        <v>1580</v>
      </c>
      <c r="B618" s="455" t="s">
        <v>2768</v>
      </c>
      <c r="C618" s="456" t="s">
        <v>1647</v>
      </c>
      <c r="D618" s="457">
        <v>650</v>
      </c>
    </row>
    <row r="619" spans="1:4" ht="25.5" x14ac:dyDescent="0.25">
      <c r="A619" s="454" t="s">
        <v>1581</v>
      </c>
      <c r="B619" s="455" t="s">
        <v>2769</v>
      </c>
      <c r="C619" s="456" t="s">
        <v>1647</v>
      </c>
      <c r="D619" s="457">
        <v>650</v>
      </c>
    </row>
    <row r="620" spans="1:4" ht="25.5" x14ac:dyDescent="0.25">
      <c r="A620" s="454" t="s">
        <v>1582</v>
      </c>
      <c r="B620" s="455" t="s">
        <v>2770</v>
      </c>
      <c r="C620" s="456" t="s">
        <v>1647</v>
      </c>
      <c r="D620" s="457">
        <v>650</v>
      </c>
    </row>
    <row r="621" spans="1:4" x14ac:dyDescent="0.25">
      <c r="A621" s="454" t="s">
        <v>2771</v>
      </c>
      <c r="B621" s="455" t="s">
        <v>2772</v>
      </c>
      <c r="C621" s="456" t="s">
        <v>1647</v>
      </c>
      <c r="D621" s="457">
        <v>1300</v>
      </c>
    </row>
    <row r="622" spans="1:4" x14ac:dyDescent="0.25">
      <c r="A622" s="454" t="s">
        <v>2773</v>
      </c>
      <c r="B622" s="455" t="s">
        <v>2774</v>
      </c>
      <c r="C622" s="456" t="s">
        <v>1647</v>
      </c>
      <c r="D622" s="457">
        <v>1300</v>
      </c>
    </row>
    <row r="623" spans="1:4" x14ac:dyDescent="0.25">
      <c r="A623" s="454" t="s">
        <v>2775</v>
      </c>
      <c r="B623" s="455" t="s">
        <v>2776</v>
      </c>
      <c r="C623" s="456" t="s">
        <v>1647</v>
      </c>
      <c r="D623" s="457">
        <v>650</v>
      </c>
    </row>
    <row r="624" spans="1:4" x14ac:dyDescent="0.25">
      <c r="A624" s="454" t="s">
        <v>2777</v>
      </c>
      <c r="B624" s="455" t="s">
        <v>2778</v>
      </c>
      <c r="C624" s="456" t="s">
        <v>1647</v>
      </c>
      <c r="D624" s="457">
        <v>650</v>
      </c>
    </row>
    <row r="625" spans="1:4" x14ac:dyDescent="0.25">
      <c r="A625" s="454" t="s">
        <v>2779</v>
      </c>
      <c r="B625" s="455" t="s">
        <v>2780</v>
      </c>
      <c r="C625" s="456" t="s">
        <v>1647</v>
      </c>
      <c r="D625" s="457">
        <v>700</v>
      </c>
    </row>
    <row r="626" spans="1:4" x14ac:dyDescent="0.25">
      <c r="A626" s="454" t="s">
        <v>2781</v>
      </c>
      <c r="B626" s="455" t="s">
        <v>2782</v>
      </c>
      <c r="C626" s="456" t="s">
        <v>1647</v>
      </c>
      <c r="D626" s="457">
        <v>700</v>
      </c>
    </row>
    <row r="627" spans="1:4" x14ac:dyDescent="0.25">
      <c r="A627" s="454" t="s">
        <v>2783</v>
      </c>
      <c r="B627" s="455" t="s">
        <v>2784</v>
      </c>
      <c r="C627" s="456" t="s">
        <v>1647</v>
      </c>
      <c r="D627" s="457">
        <v>700</v>
      </c>
    </row>
    <row r="628" spans="1:4" x14ac:dyDescent="0.25">
      <c r="A628" s="454" t="s">
        <v>2785</v>
      </c>
      <c r="B628" s="455" t="s">
        <v>2786</v>
      </c>
      <c r="C628" s="456" t="s">
        <v>1647</v>
      </c>
      <c r="D628" s="457">
        <v>700</v>
      </c>
    </row>
    <row r="629" spans="1:4" x14ac:dyDescent="0.25">
      <c r="A629" s="454" t="s">
        <v>2787</v>
      </c>
      <c r="B629" s="455" t="s">
        <v>2788</v>
      </c>
      <c r="C629" s="456" t="s">
        <v>1647</v>
      </c>
      <c r="D629" s="457">
        <v>700</v>
      </c>
    </row>
    <row r="630" spans="1:4" x14ac:dyDescent="0.25">
      <c r="A630" s="454" t="s">
        <v>1583</v>
      </c>
      <c r="B630" s="455" t="s">
        <v>2789</v>
      </c>
      <c r="C630" s="456" t="s">
        <v>1647</v>
      </c>
      <c r="D630" s="457">
        <v>2200</v>
      </c>
    </row>
    <row r="631" spans="1:4" x14ac:dyDescent="0.25">
      <c r="A631" s="454" t="s">
        <v>1584</v>
      </c>
      <c r="B631" s="455" t="s">
        <v>2790</v>
      </c>
      <c r="C631" s="456" t="s">
        <v>1647</v>
      </c>
      <c r="D631" s="457">
        <v>2200</v>
      </c>
    </row>
    <row r="632" spans="1:4" ht="25.5" x14ac:dyDescent="0.25">
      <c r="A632" s="454" t="s">
        <v>2791</v>
      </c>
      <c r="B632" s="455" t="s">
        <v>2792</v>
      </c>
      <c r="C632" s="456" t="s">
        <v>1647</v>
      </c>
      <c r="D632" s="457">
        <v>4950</v>
      </c>
    </row>
    <row r="633" spans="1:4" x14ac:dyDescent="0.25">
      <c r="A633" s="454" t="s">
        <v>1585</v>
      </c>
      <c r="B633" s="455" t="s">
        <v>2793</v>
      </c>
      <c r="C633" s="456" t="s">
        <v>1647</v>
      </c>
      <c r="D633" s="457">
        <v>3850</v>
      </c>
    </row>
    <row r="634" spans="1:4" x14ac:dyDescent="0.25">
      <c r="A634" s="454" t="s">
        <v>1586</v>
      </c>
      <c r="B634" s="455" t="s">
        <v>2794</v>
      </c>
      <c r="C634" s="456" t="s">
        <v>1647</v>
      </c>
      <c r="D634" s="457">
        <v>3850</v>
      </c>
    </row>
    <row r="635" spans="1:4" x14ac:dyDescent="0.25">
      <c r="A635" s="454" t="s">
        <v>1587</v>
      </c>
      <c r="B635" s="455" t="s">
        <v>2795</v>
      </c>
      <c r="C635" s="456" t="s">
        <v>1647</v>
      </c>
      <c r="D635" s="457">
        <v>3850</v>
      </c>
    </row>
    <row r="636" spans="1:4" x14ac:dyDescent="0.25">
      <c r="A636" s="454" t="s">
        <v>1588</v>
      </c>
      <c r="B636" s="455" t="s">
        <v>2796</v>
      </c>
      <c r="C636" s="456" t="s">
        <v>1647</v>
      </c>
      <c r="D636" s="457">
        <v>6600</v>
      </c>
    </row>
    <row r="637" spans="1:4" x14ac:dyDescent="0.25">
      <c r="A637" s="454" t="s">
        <v>1589</v>
      </c>
      <c r="B637" s="455" t="s">
        <v>2797</v>
      </c>
      <c r="C637" s="456" t="s">
        <v>1647</v>
      </c>
      <c r="D637" s="457">
        <v>6600</v>
      </c>
    </row>
    <row r="638" spans="1:4" ht="25.5" x14ac:dyDescent="0.25">
      <c r="A638" s="454" t="s">
        <v>2798</v>
      </c>
      <c r="B638" s="455" t="s">
        <v>2799</v>
      </c>
      <c r="C638" s="456" t="s">
        <v>1647</v>
      </c>
      <c r="D638" s="457">
        <v>1650</v>
      </c>
    </row>
    <row r="639" spans="1:4" ht="25.5" x14ac:dyDescent="0.25">
      <c r="A639" s="454" t="s">
        <v>1590</v>
      </c>
      <c r="B639" s="455" t="s">
        <v>2800</v>
      </c>
      <c r="C639" s="456" t="s">
        <v>597</v>
      </c>
      <c r="D639" s="457">
        <v>350</v>
      </c>
    </row>
    <row r="640" spans="1:4" x14ac:dyDescent="0.25">
      <c r="A640" s="454" t="s">
        <v>1591</v>
      </c>
      <c r="B640" s="455" t="s">
        <v>2801</v>
      </c>
      <c r="C640" s="456" t="s">
        <v>1647</v>
      </c>
      <c r="D640" s="457">
        <v>650</v>
      </c>
    </row>
    <row r="641" spans="1:4" x14ac:dyDescent="0.25">
      <c r="A641" s="454" t="s">
        <v>1592</v>
      </c>
      <c r="B641" s="455" t="s">
        <v>2802</v>
      </c>
      <c r="C641" s="456" t="s">
        <v>597</v>
      </c>
      <c r="D641" s="457">
        <v>350</v>
      </c>
    </row>
    <row r="642" spans="1:4" x14ac:dyDescent="0.25">
      <c r="A642" s="454" t="s">
        <v>2803</v>
      </c>
      <c r="B642" s="455" t="s">
        <v>2804</v>
      </c>
      <c r="C642" s="456" t="s">
        <v>597</v>
      </c>
      <c r="D642" s="457">
        <v>400</v>
      </c>
    </row>
    <row r="643" spans="1:4" ht="25.5" x14ac:dyDescent="0.25">
      <c r="A643" s="454" t="s">
        <v>1593</v>
      </c>
      <c r="B643" s="455" t="s">
        <v>2805</v>
      </c>
      <c r="C643" s="456" t="s">
        <v>1647</v>
      </c>
      <c r="D643" s="457">
        <v>2200</v>
      </c>
    </row>
    <row r="644" spans="1:4" ht="25.5" x14ac:dyDescent="0.25">
      <c r="A644" s="454" t="s">
        <v>1594</v>
      </c>
      <c r="B644" s="455" t="s">
        <v>2806</v>
      </c>
      <c r="C644" s="456" t="s">
        <v>597</v>
      </c>
      <c r="D644" s="457">
        <v>1100</v>
      </c>
    </row>
    <row r="645" spans="1:4" x14ac:dyDescent="0.25">
      <c r="A645" s="454" t="s">
        <v>1595</v>
      </c>
      <c r="B645" s="455" t="s">
        <v>2807</v>
      </c>
      <c r="C645" s="456" t="s">
        <v>597</v>
      </c>
      <c r="D645" s="457">
        <v>650</v>
      </c>
    </row>
    <row r="646" spans="1:4" ht="25.5" x14ac:dyDescent="0.25">
      <c r="A646" s="454" t="s">
        <v>2808</v>
      </c>
      <c r="B646" s="455" t="s">
        <v>2809</v>
      </c>
      <c r="C646" s="456" t="s">
        <v>597</v>
      </c>
      <c r="D646" s="457">
        <v>500</v>
      </c>
    </row>
    <row r="647" spans="1:4" x14ac:dyDescent="0.25">
      <c r="A647" s="454" t="s">
        <v>2810</v>
      </c>
      <c r="B647" s="455" t="s">
        <v>2811</v>
      </c>
      <c r="C647" s="456" t="s">
        <v>597</v>
      </c>
      <c r="D647" s="457">
        <v>350</v>
      </c>
    </row>
    <row r="648" spans="1:4" x14ac:dyDescent="0.25">
      <c r="A648" s="454" t="s">
        <v>2812</v>
      </c>
      <c r="B648" s="455" t="s">
        <v>2813</v>
      </c>
      <c r="C648" s="456" t="s">
        <v>597</v>
      </c>
      <c r="D648" s="457">
        <v>400</v>
      </c>
    </row>
    <row r="649" spans="1:4" ht="25.5" x14ac:dyDescent="0.25">
      <c r="A649" s="454" t="s">
        <v>2814</v>
      </c>
      <c r="B649" s="455" t="s">
        <v>2815</v>
      </c>
      <c r="C649" s="456" t="s">
        <v>597</v>
      </c>
      <c r="D649" s="457">
        <v>650</v>
      </c>
    </row>
    <row r="650" spans="1:4" ht="25.5" x14ac:dyDescent="0.25">
      <c r="A650" s="454" t="s">
        <v>2816</v>
      </c>
      <c r="B650" s="455" t="s">
        <v>2817</v>
      </c>
      <c r="C650" s="456" t="s">
        <v>597</v>
      </c>
      <c r="D650" s="457">
        <v>650</v>
      </c>
    </row>
    <row r="651" spans="1:4" ht="25.5" x14ac:dyDescent="0.25">
      <c r="A651" s="454" t="s">
        <v>1596</v>
      </c>
      <c r="B651" s="455" t="s">
        <v>2818</v>
      </c>
      <c r="C651" s="456" t="s">
        <v>597</v>
      </c>
      <c r="D651" s="457">
        <v>1350</v>
      </c>
    </row>
    <row r="652" spans="1:4" ht="25.5" x14ac:dyDescent="0.25">
      <c r="A652" s="454" t="s">
        <v>1597</v>
      </c>
      <c r="B652" s="455" t="s">
        <v>2819</v>
      </c>
      <c r="C652" s="456" t="s">
        <v>597</v>
      </c>
      <c r="D652" s="457">
        <v>1550</v>
      </c>
    </row>
    <row r="653" spans="1:4" ht="25.5" x14ac:dyDescent="0.25">
      <c r="A653" s="546" t="s">
        <v>3211</v>
      </c>
      <c r="B653" s="547" t="s">
        <v>3212</v>
      </c>
      <c r="C653" s="548" t="s">
        <v>1647</v>
      </c>
      <c r="D653" s="549">
        <v>14750</v>
      </c>
    </row>
    <row r="654" spans="1:4" ht="25.5" x14ac:dyDescent="0.25">
      <c r="A654" s="454" t="s">
        <v>1598</v>
      </c>
      <c r="B654" s="455" t="s">
        <v>2820</v>
      </c>
      <c r="C654" s="456" t="s">
        <v>597</v>
      </c>
      <c r="D654" s="457">
        <v>1550</v>
      </c>
    </row>
    <row r="655" spans="1:4" ht="38.25" x14ac:dyDescent="0.25">
      <c r="A655" s="454" t="s">
        <v>2821</v>
      </c>
      <c r="B655" s="455" t="s">
        <v>2822</v>
      </c>
      <c r="C655" s="456" t="s">
        <v>597</v>
      </c>
      <c r="D655" s="457">
        <v>500</v>
      </c>
    </row>
    <row r="656" spans="1:4" ht="25.5" x14ac:dyDescent="0.25">
      <c r="A656" s="454" t="s">
        <v>1599</v>
      </c>
      <c r="B656" s="455" t="s">
        <v>2823</v>
      </c>
      <c r="C656" s="456" t="s">
        <v>597</v>
      </c>
      <c r="D656" s="457">
        <v>750</v>
      </c>
    </row>
    <row r="657" spans="1:4" x14ac:dyDescent="0.25">
      <c r="A657" s="454" t="s">
        <v>2824</v>
      </c>
      <c r="B657" s="455" t="s">
        <v>2825</v>
      </c>
      <c r="C657" s="456" t="s">
        <v>597</v>
      </c>
      <c r="D657" s="457">
        <v>850</v>
      </c>
    </row>
    <row r="658" spans="1:4" x14ac:dyDescent="0.25">
      <c r="A658" s="454" t="s">
        <v>1600</v>
      </c>
      <c r="B658" s="455" t="s">
        <v>2826</v>
      </c>
      <c r="C658" s="456" t="s">
        <v>597</v>
      </c>
      <c r="D658" s="457">
        <v>1300</v>
      </c>
    </row>
    <row r="659" spans="1:4" x14ac:dyDescent="0.25">
      <c r="A659" s="454" t="s">
        <v>1601</v>
      </c>
      <c r="B659" s="455" t="s">
        <v>2827</v>
      </c>
      <c r="C659" s="456" t="s">
        <v>597</v>
      </c>
      <c r="D659" s="457">
        <v>1300</v>
      </c>
    </row>
    <row r="660" spans="1:4" ht="38.25" x14ac:dyDescent="0.25">
      <c r="A660" s="454" t="s">
        <v>1602</v>
      </c>
      <c r="B660" s="455" t="s">
        <v>2828</v>
      </c>
      <c r="C660" s="456" t="s">
        <v>597</v>
      </c>
      <c r="D660" s="457">
        <v>850</v>
      </c>
    </row>
    <row r="661" spans="1:4" ht="38.25" x14ac:dyDescent="0.25">
      <c r="A661" s="454" t="s">
        <v>2829</v>
      </c>
      <c r="B661" s="455" t="s">
        <v>2830</v>
      </c>
      <c r="C661" s="456" t="s">
        <v>597</v>
      </c>
      <c r="D661" s="457">
        <v>850</v>
      </c>
    </row>
    <row r="662" spans="1:4" x14ac:dyDescent="0.25">
      <c r="A662" s="454" t="s">
        <v>1603</v>
      </c>
      <c r="B662" s="455" t="s">
        <v>2831</v>
      </c>
      <c r="C662" s="456" t="s">
        <v>597</v>
      </c>
      <c r="D662" s="457">
        <v>1100</v>
      </c>
    </row>
    <row r="663" spans="1:4" ht="25.5" x14ac:dyDescent="0.25">
      <c r="A663" s="454" t="s">
        <v>2832</v>
      </c>
      <c r="B663" s="455" t="s">
        <v>2833</v>
      </c>
      <c r="C663" s="456" t="s">
        <v>597</v>
      </c>
      <c r="D663" s="457">
        <v>1550</v>
      </c>
    </row>
    <row r="664" spans="1:4" ht="25.5" x14ac:dyDescent="0.25">
      <c r="A664" s="454" t="s">
        <v>1604</v>
      </c>
      <c r="B664" s="455" t="s">
        <v>2834</v>
      </c>
      <c r="C664" s="456" t="s">
        <v>597</v>
      </c>
      <c r="D664" s="457">
        <v>650</v>
      </c>
    </row>
    <row r="665" spans="1:4" ht="25.5" x14ac:dyDescent="0.25">
      <c r="A665" s="454" t="s">
        <v>1605</v>
      </c>
      <c r="B665" s="455" t="s">
        <v>2835</v>
      </c>
      <c r="C665" s="456" t="s">
        <v>597</v>
      </c>
      <c r="D665" s="457">
        <v>350</v>
      </c>
    </row>
    <row r="666" spans="1:4" ht="25.5" x14ac:dyDescent="0.25">
      <c r="A666" s="454" t="s">
        <v>2836</v>
      </c>
      <c r="B666" s="455" t="s">
        <v>2837</v>
      </c>
      <c r="C666" s="456" t="s">
        <v>597</v>
      </c>
      <c r="D666" s="457">
        <v>2350</v>
      </c>
    </row>
    <row r="667" spans="1:4" ht="25.5" x14ac:dyDescent="0.25">
      <c r="A667" s="454" t="s">
        <v>2838</v>
      </c>
      <c r="B667" s="455" t="s">
        <v>2839</v>
      </c>
      <c r="C667" s="456" t="s">
        <v>597</v>
      </c>
      <c r="D667" s="457">
        <v>1250</v>
      </c>
    </row>
    <row r="668" spans="1:4" ht="38.25" x14ac:dyDescent="0.25">
      <c r="A668" s="454" t="s">
        <v>2840</v>
      </c>
      <c r="B668" s="455" t="s">
        <v>2841</v>
      </c>
      <c r="C668" s="456" t="s">
        <v>597</v>
      </c>
      <c r="D668" s="457">
        <v>650</v>
      </c>
    </row>
    <row r="669" spans="1:4" ht="38.25" x14ac:dyDescent="0.25">
      <c r="A669" s="454" t="s">
        <v>1606</v>
      </c>
      <c r="B669" s="455" t="s">
        <v>2842</v>
      </c>
      <c r="C669" s="456" t="s">
        <v>597</v>
      </c>
      <c r="D669" s="457">
        <v>700</v>
      </c>
    </row>
    <row r="670" spans="1:4" ht="38.25" x14ac:dyDescent="0.25">
      <c r="A670" s="454" t="s">
        <v>2843</v>
      </c>
      <c r="B670" s="455" t="s">
        <v>2844</v>
      </c>
      <c r="C670" s="456" t="s">
        <v>597</v>
      </c>
      <c r="D670" s="457">
        <v>850</v>
      </c>
    </row>
    <row r="671" spans="1:4" ht="38.25" x14ac:dyDescent="0.25">
      <c r="A671" s="454" t="s">
        <v>2845</v>
      </c>
      <c r="B671" s="455" t="s">
        <v>2846</v>
      </c>
      <c r="C671" s="456" t="s">
        <v>597</v>
      </c>
      <c r="D671" s="457">
        <v>850</v>
      </c>
    </row>
    <row r="672" spans="1:4" x14ac:dyDescent="0.25">
      <c r="A672" s="454" t="s">
        <v>1607</v>
      </c>
      <c r="B672" s="455" t="s">
        <v>2847</v>
      </c>
      <c r="C672" s="456" t="s">
        <v>597</v>
      </c>
      <c r="D672" s="457">
        <v>1350</v>
      </c>
    </row>
    <row r="673" spans="1:4" ht="38.25" x14ac:dyDescent="0.25">
      <c r="A673" s="454" t="s">
        <v>1608</v>
      </c>
      <c r="B673" s="455" t="s">
        <v>2848</v>
      </c>
      <c r="C673" s="456" t="s">
        <v>597</v>
      </c>
      <c r="D673" s="457">
        <v>550</v>
      </c>
    </row>
    <row r="674" spans="1:4" ht="38.25" x14ac:dyDescent="0.25">
      <c r="A674" s="454" t="s">
        <v>2849</v>
      </c>
      <c r="B674" s="455" t="s">
        <v>2850</v>
      </c>
      <c r="C674" s="456" t="s">
        <v>597</v>
      </c>
      <c r="D674" s="457">
        <v>500</v>
      </c>
    </row>
    <row r="675" spans="1:4" ht="25.5" x14ac:dyDescent="0.25">
      <c r="A675" s="454" t="s">
        <v>2851</v>
      </c>
      <c r="B675" s="455" t="s">
        <v>2852</v>
      </c>
      <c r="C675" s="456" t="s">
        <v>597</v>
      </c>
      <c r="D675" s="457">
        <v>750</v>
      </c>
    </row>
    <row r="676" spans="1:4" ht="25.5" x14ac:dyDescent="0.25">
      <c r="A676" s="454" t="s">
        <v>2853</v>
      </c>
      <c r="B676" s="455" t="s">
        <v>2854</v>
      </c>
      <c r="C676" s="456" t="s">
        <v>597</v>
      </c>
      <c r="D676" s="457">
        <v>750</v>
      </c>
    </row>
    <row r="677" spans="1:4" ht="25.5" x14ac:dyDescent="0.25">
      <c r="A677" s="454" t="s">
        <v>2855</v>
      </c>
      <c r="B677" s="455" t="s">
        <v>2856</v>
      </c>
      <c r="C677" s="456" t="s">
        <v>597</v>
      </c>
      <c r="D677" s="457">
        <v>2200</v>
      </c>
    </row>
    <row r="678" spans="1:4" ht="25.5" x14ac:dyDescent="0.25">
      <c r="A678" s="454" t="s">
        <v>1609</v>
      </c>
      <c r="B678" s="455" t="s">
        <v>2857</v>
      </c>
      <c r="C678" s="456" t="s">
        <v>597</v>
      </c>
      <c r="D678" s="457">
        <v>2750</v>
      </c>
    </row>
    <row r="679" spans="1:4" ht="38.25" x14ac:dyDescent="0.25">
      <c r="A679" s="454" t="s">
        <v>1610</v>
      </c>
      <c r="B679" s="455" t="s">
        <v>2858</v>
      </c>
      <c r="C679" s="456" t="s">
        <v>597</v>
      </c>
      <c r="D679" s="457">
        <v>3300</v>
      </c>
    </row>
    <row r="680" spans="1:4" ht="38.25" x14ac:dyDescent="0.25">
      <c r="A680" s="454" t="s">
        <v>1611</v>
      </c>
      <c r="B680" s="455" t="s">
        <v>2859</v>
      </c>
      <c r="C680" s="456" t="s">
        <v>597</v>
      </c>
      <c r="D680" s="457">
        <v>4400</v>
      </c>
    </row>
    <row r="681" spans="1:4" ht="25.5" x14ac:dyDescent="0.25">
      <c r="A681" s="454" t="s">
        <v>2860</v>
      </c>
      <c r="B681" s="455" t="s">
        <v>2861</v>
      </c>
      <c r="C681" s="456" t="s">
        <v>597</v>
      </c>
      <c r="D681" s="457">
        <v>400</v>
      </c>
    </row>
    <row r="682" spans="1:4" x14ac:dyDescent="0.25">
      <c r="A682" s="454" t="s">
        <v>1612</v>
      </c>
      <c r="B682" s="455" t="s">
        <v>2862</v>
      </c>
      <c r="C682" s="456" t="s">
        <v>597</v>
      </c>
      <c r="D682" s="457">
        <v>850</v>
      </c>
    </row>
    <row r="683" spans="1:4" ht="25.5" x14ac:dyDescent="0.25">
      <c r="A683" s="454" t="s">
        <v>2863</v>
      </c>
      <c r="B683" s="455" t="s">
        <v>2864</v>
      </c>
      <c r="C683" s="456" t="s">
        <v>597</v>
      </c>
      <c r="D683" s="457">
        <v>850</v>
      </c>
    </row>
    <row r="684" spans="1:4" ht="25.5" x14ac:dyDescent="0.25">
      <c r="A684" s="454" t="s">
        <v>1613</v>
      </c>
      <c r="B684" s="455" t="s">
        <v>2865</v>
      </c>
      <c r="C684" s="456" t="s">
        <v>597</v>
      </c>
      <c r="D684" s="457">
        <v>2750</v>
      </c>
    </row>
    <row r="685" spans="1:4" ht="25.5" x14ac:dyDescent="0.25">
      <c r="A685" s="454" t="s">
        <v>1614</v>
      </c>
      <c r="B685" s="455" t="s">
        <v>2866</v>
      </c>
      <c r="C685" s="456" t="s">
        <v>597</v>
      </c>
      <c r="D685" s="457">
        <v>1650</v>
      </c>
    </row>
    <row r="686" spans="1:4" x14ac:dyDescent="0.25">
      <c r="A686" s="454" t="s">
        <v>2867</v>
      </c>
      <c r="B686" s="455" t="s">
        <v>2868</v>
      </c>
      <c r="C686" s="456" t="s">
        <v>597</v>
      </c>
      <c r="D686" s="457">
        <v>2650</v>
      </c>
    </row>
    <row r="687" spans="1:4" ht="25.5" x14ac:dyDescent="0.25">
      <c r="A687" s="454" t="s">
        <v>2869</v>
      </c>
      <c r="B687" s="455" t="s">
        <v>2870</v>
      </c>
      <c r="C687" s="456" t="s">
        <v>597</v>
      </c>
      <c r="D687" s="457">
        <v>650</v>
      </c>
    </row>
    <row r="688" spans="1:4" ht="25.5" x14ac:dyDescent="0.25">
      <c r="A688" s="454" t="s">
        <v>2871</v>
      </c>
      <c r="B688" s="455" t="s">
        <v>2872</v>
      </c>
      <c r="C688" s="456" t="s">
        <v>597</v>
      </c>
      <c r="D688" s="457">
        <v>1900</v>
      </c>
    </row>
    <row r="689" spans="1:4" ht="25.5" x14ac:dyDescent="0.25">
      <c r="A689" s="454" t="s">
        <v>2873</v>
      </c>
      <c r="B689" s="455" t="s">
        <v>2874</v>
      </c>
      <c r="C689" s="456" t="s">
        <v>597</v>
      </c>
      <c r="D689" s="457">
        <v>750</v>
      </c>
    </row>
    <row r="690" spans="1:4" x14ac:dyDescent="0.25">
      <c r="A690" s="454" t="s">
        <v>2875</v>
      </c>
      <c r="B690" s="455" t="s">
        <v>2876</v>
      </c>
      <c r="C690" s="456" t="s">
        <v>597</v>
      </c>
      <c r="D690" s="457">
        <v>850</v>
      </c>
    </row>
    <row r="691" spans="1:4" ht="25.5" x14ac:dyDescent="0.25">
      <c r="A691" s="454" t="s">
        <v>1615</v>
      </c>
      <c r="B691" s="455" t="s">
        <v>2877</v>
      </c>
      <c r="C691" s="456" t="s">
        <v>597</v>
      </c>
      <c r="D691" s="457">
        <v>1100</v>
      </c>
    </row>
    <row r="692" spans="1:4" ht="25.5" x14ac:dyDescent="0.25">
      <c r="A692" s="454" t="s">
        <v>2878</v>
      </c>
      <c r="B692" s="455" t="s">
        <v>2879</v>
      </c>
      <c r="C692" s="456" t="s">
        <v>1647</v>
      </c>
      <c r="D692" s="457">
        <v>200</v>
      </c>
    </row>
    <row r="693" spans="1:4" ht="38.25" x14ac:dyDescent="0.25">
      <c r="A693" s="454" t="s">
        <v>2435</v>
      </c>
      <c r="B693" s="455" t="s">
        <v>2880</v>
      </c>
      <c r="C693" s="456" t="s">
        <v>1647</v>
      </c>
      <c r="D693" s="457">
        <v>2100</v>
      </c>
    </row>
    <row r="694" spans="1:4" ht="38.25" x14ac:dyDescent="0.25">
      <c r="A694" s="454" t="s">
        <v>2881</v>
      </c>
      <c r="B694" s="455" t="s">
        <v>2882</v>
      </c>
      <c r="C694" s="456" t="s">
        <v>1647</v>
      </c>
      <c r="D694" s="457">
        <v>1650</v>
      </c>
    </row>
    <row r="695" spans="1:4" ht="38.25" x14ac:dyDescent="0.25">
      <c r="A695" s="454" t="s">
        <v>1616</v>
      </c>
      <c r="B695" s="455" t="s">
        <v>2883</v>
      </c>
      <c r="C695" s="456" t="s">
        <v>1647</v>
      </c>
      <c r="D695" s="457">
        <v>2100</v>
      </c>
    </row>
    <row r="696" spans="1:4" ht="38.25" x14ac:dyDescent="0.25">
      <c r="A696" s="454" t="s">
        <v>1617</v>
      </c>
      <c r="B696" s="455" t="s">
        <v>2884</v>
      </c>
      <c r="C696" s="456" t="s">
        <v>597</v>
      </c>
      <c r="D696" s="457">
        <v>1650</v>
      </c>
    </row>
    <row r="697" spans="1:4" ht="25.5" x14ac:dyDescent="0.25">
      <c r="A697" s="454" t="s">
        <v>2885</v>
      </c>
      <c r="B697" s="455" t="s">
        <v>2886</v>
      </c>
      <c r="C697" s="456" t="s">
        <v>1647</v>
      </c>
      <c r="D697" s="457">
        <v>4400</v>
      </c>
    </row>
    <row r="698" spans="1:4" ht="25.5" x14ac:dyDescent="0.25">
      <c r="A698" s="454" t="s">
        <v>2887</v>
      </c>
      <c r="B698" s="455" t="s">
        <v>2888</v>
      </c>
      <c r="C698" s="456" t="s">
        <v>1647</v>
      </c>
      <c r="D698" s="457">
        <v>4950</v>
      </c>
    </row>
    <row r="699" spans="1:4" ht="51" x14ac:dyDescent="0.25">
      <c r="A699" s="454" t="s">
        <v>1618</v>
      </c>
      <c r="B699" s="455" t="s">
        <v>2889</v>
      </c>
      <c r="C699" s="456" t="s">
        <v>597</v>
      </c>
      <c r="D699" s="457">
        <v>500</v>
      </c>
    </row>
    <row r="700" spans="1:4" ht="51" x14ac:dyDescent="0.25">
      <c r="A700" s="454" t="s">
        <v>1619</v>
      </c>
      <c r="B700" s="455" t="s">
        <v>2890</v>
      </c>
      <c r="C700" s="456" t="s">
        <v>597</v>
      </c>
      <c r="D700" s="457">
        <v>500</v>
      </c>
    </row>
    <row r="701" spans="1:4" ht="51" x14ac:dyDescent="0.25">
      <c r="A701" s="454" t="s">
        <v>1620</v>
      </c>
      <c r="B701" s="455" t="s">
        <v>2891</v>
      </c>
      <c r="C701" s="456" t="s">
        <v>597</v>
      </c>
      <c r="D701" s="457">
        <v>500</v>
      </c>
    </row>
    <row r="702" spans="1:4" x14ac:dyDescent="0.25">
      <c r="A702" s="454" t="s">
        <v>1621</v>
      </c>
      <c r="B702" s="455" t="s">
        <v>2892</v>
      </c>
      <c r="C702" s="456" t="s">
        <v>597</v>
      </c>
      <c r="D702" s="457">
        <v>550</v>
      </c>
    </row>
    <row r="703" spans="1:4" x14ac:dyDescent="0.25">
      <c r="A703" s="454" t="s">
        <v>2893</v>
      </c>
      <c r="B703" s="455" t="s">
        <v>2894</v>
      </c>
      <c r="C703" s="456" t="s">
        <v>597</v>
      </c>
      <c r="D703" s="457">
        <v>500</v>
      </c>
    </row>
    <row r="704" spans="1:4" ht="25.5" x14ac:dyDescent="0.25">
      <c r="A704" s="454" t="s">
        <v>1622</v>
      </c>
      <c r="B704" s="455" t="s">
        <v>2895</v>
      </c>
      <c r="C704" s="456" t="s">
        <v>597</v>
      </c>
      <c r="D704" s="457">
        <v>650</v>
      </c>
    </row>
    <row r="705" spans="1:4" ht="25.5" x14ac:dyDescent="0.25">
      <c r="A705" s="454" t="s">
        <v>2896</v>
      </c>
      <c r="B705" s="455" t="s">
        <v>2897</v>
      </c>
      <c r="C705" s="456" t="s">
        <v>597</v>
      </c>
      <c r="D705" s="457">
        <v>500</v>
      </c>
    </row>
    <row r="706" spans="1:4" ht="25.5" x14ac:dyDescent="0.25">
      <c r="A706" s="454" t="s">
        <v>1623</v>
      </c>
      <c r="B706" s="455" t="s">
        <v>2898</v>
      </c>
      <c r="C706" s="456" t="s">
        <v>597</v>
      </c>
      <c r="D706" s="457">
        <v>350</v>
      </c>
    </row>
    <row r="707" spans="1:4" ht="25.5" x14ac:dyDescent="0.25">
      <c r="A707" s="454" t="s">
        <v>2899</v>
      </c>
      <c r="B707" s="455" t="s">
        <v>2900</v>
      </c>
      <c r="C707" s="456" t="s">
        <v>597</v>
      </c>
      <c r="D707" s="457">
        <v>850</v>
      </c>
    </row>
    <row r="708" spans="1:4" x14ac:dyDescent="0.25">
      <c r="A708" s="454" t="s">
        <v>1624</v>
      </c>
      <c r="B708" s="455" t="s">
        <v>2901</v>
      </c>
      <c r="C708" s="456" t="s">
        <v>597</v>
      </c>
      <c r="D708" s="457">
        <v>650</v>
      </c>
    </row>
    <row r="709" spans="1:4" ht="25.5" x14ac:dyDescent="0.25">
      <c r="A709" s="454" t="s">
        <v>2902</v>
      </c>
      <c r="B709" s="455" t="s">
        <v>2903</v>
      </c>
      <c r="C709" s="456" t="s">
        <v>597</v>
      </c>
      <c r="D709" s="457">
        <v>350</v>
      </c>
    </row>
    <row r="710" spans="1:4" ht="25.5" x14ac:dyDescent="0.25">
      <c r="A710" s="454" t="s">
        <v>2904</v>
      </c>
      <c r="B710" s="455" t="s">
        <v>2905</v>
      </c>
      <c r="C710" s="456" t="s">
        <v>597</v>
      </c>
      <c r="D710" s="457">
        <v>350</v>
      </c>
    </row>
    <row r="711" spans="1:4" ht="25.5" x14ac:dyDescent="0.25">
      <c r="A711" s="454" t="s">
        <v>2906</v>
      </c>
      <c r="B711" s="455" t="s">
        <v>2907</v>
      </c>
      <c r="C711" s="456" t="s">
        <v>597</v>
      </c>
      <c r="D711" s="457">
        <v>350</v>
      </c>
    </row>
    <row r="712" spans="1:4" ht="25.5" x14ac:dyDescent="0.25">
      <c r="A712" s="454" t="s">
        <v>2908</v>
      </c>
      <c r="B712" s="455" t="s">
        <v>2909</v>
      </c>
      <c r="C712" s="456" t="s">
        <v>597</v>
      </c>
      <c r="D712" s="457">
        <v>1050</v>
      </c>
    </row>
    <row r="713" spans="1:4" x14ac:dyDescent="0.25">
      <c r="A713" s="454" t="s">
        <v>2910</v>
      </c>
      <c r="B713" s="455" t="s">
        <v>2911</v>
      </c>
      <c r="C713" s="456" t="s">
        <v>597</v>
      </c>
      <c r="D713" s="457">
        <v>500</v>
      </c>
    </row>
    <row r="714" spans="1:4" ht="25.5" x14ac:dyDescent="0.25">
      <c r="A714" s="454" t="s">
        <v>2912</v>
      </c>
      <c r="B714" s="455" t="s">
        <v>2913</v>
      </c>
      <c r="C714" s="456" t="s">
        <v>597</v>
      </c>
      <c r="D714" s="457">
        <v>350</v>
      </c>
    </row>
    <row r="715" spans="1:4" ht="25.5" x14ac:dyDescent="0.25">
      <c r="A715" s="454" t="s">
        <v>1625</v>
      </c>
      <c r="B715" s="455" t="s">
        <v>2914</v>
      </c>
      <c r="C715" s="456" t="s">
        <v>597</v>
      </c>
      <c r="D715" s="457">
        <v>550</v>
      </c>
    </row>
    <row r="716" spans="1:4" ht="25.5" x14ac:dyDescent="0.25">
      <c r="A716" s="454" t="s">
        <v>2915</v>
      </c>
      <c r="B716" s="455" t="s">
        <v>2916</v>
      </c>
      <c r="C716" s="456" t="s">
        <v>597</v>
      </c>
      <c r="D716" s="457">
        <v>700</v>
      </c>
    </row>
    <row r="717" spans="1:4" x14ac:dyDescent="0.25">
      <c r="A717" s="454" t="s">
        <v>2917</v>
      </c>
      <c r="B717" s="455" t="s">
        <v>2918</v>
      </c>
      <c r="C717" s="456" t="s">
        <v>597</v>
      </c>
      <c r="D717" s="457">
        <v>800</v>
      </c>
    </row>
    <row r="718" spans="1:4" ht="25.5" x14ac:dyDescent="0.25">
      <c r="A718" s="454" t="s">
        <v>2919</v>
      </c>
      <c r="B718" s="455" t="s">
        <v>2920</v>
      </c>
      <c r="C718" s="456" t="s">
        <v>597</v>
      </c>
      <c r="D718" s="457">
        <v>800</v>
      </c>
    </row>
    <row r="719" spans="1:4" ht="25.5" x14ac:dyDescent="0.25">
      <c r="A719" s="454" t="s">
        <v>1626</v>
      </c>
      <c r="B719" s="455" t="s">
        <v>2921</v>
      </c>
      <c r="C719" s="456" t="s">
        <v>597</v>
      </c>
      <c r="D719" s="457">
        <v>400</v>
      </c>
    </row>
    <row r="720" spans="1:4" ht="25.5" x14ac:dyDescent="0.25">
      <c r="A720" s="454" t="s">
        <v>2922</v>
      </c>
      <c r="B720" s="455" t="s">
        <v>2923</v>
      </c>
      <c r="C720" s="456" t="s">
        <v>597</v>
      </c>
      <c r="D720" s="457">
        <v>500</v>
      </c>
    </row>
    <row r="721" spans="1:4" ht="25.5" x14ac:dyDescent="0.25">
      <c r="A721" s="454" t="s">
        <v>1627</v>
      </c>
      <c r="B721" s="455" t="s">
        <v>2924</v>
      </c>
      <c r="C721" s="456" t="s">
        <v>597</v>
      </c>
      <c r="D721" s="457">
        <v>550</v>
      </c>
    </row>
    <row r="722" spans="1:4" ht="25.5" x14ac:dyDescent="0.25">
      <c r="A722" s="546" t="s">
        <v>3209</v>
      </c>
      <c r="B722" s="547" t="s">
        <v>3210</v>
      </c>
      <c r="C722" s="548" t="s">
        <v>1647</v>
      </c>
      <c r="D722" s="549">
        <v>5250</v>
      </c>
    </row>
    <row r="723" spans="1:4" x14ac:dyDescent="0.25">
      <c r="A723" s="454" t="s">
        <v>2925</v>
      </c>
      <c r="B723" s="455" t="s">
        <v>2926</v>
      </c>
      <c r="C723" s="456" t="s">
        <v>597</v>
      </c>
      <c r="D723" s="457">
        <v>450</v>
      </c>
    </row>
    <row r="724" spans="1:4" ht="25.5" x14ac:dyDescent="0.25">
      <c r="A724" s="454" t="s">
        <v>2927</v>
      </c>
      <c r="B724" s="455" t="s">
        <v>2928</v>
      </c>
      <c r="C724" s="456" t="s">
        <v>597</v>
      </c>
      <c r="D724" s="457">
        <v>450</v>
      </c>
    </row>
    <row r="725" spans="1:4" x14ac:dyDescent="0.25">
      <c r="A725" s="454" t="s">
        <v>1628</v>
      </c>
      <c r="B725" s="455" t="s">
        <v>2929</v>
      </c>
      <c r="C725" s="456" t="s">
        <v>597</v>
      </c>
      <c r="D725" s="457">
        <v>1250</v>
      </c>
    </row>
    <row r="726" spans="1:4" x14ac:dyDescent="0.25">
      <c r="A726" s="454" t="s">
        <v>2930</v>
      </c>
      <c r="B726" s="455" t="s">
        <v>2931</v>
      </c>
      <c r="C726" s="456" t="s">
        <v>597</v>
      </c>
      <c r="D726" s="457">
        <v>1600</v>
      </c>
    </row>
    <row r="727" spans="1:4" x14ac:dyDescent="0.25">
      <c r="A727" s="454" t="s">
        <v>1629</v>
      </c>
      <c r="B727" s="455" t="s">
        <v>2932</v>
      </c>
      <c r="C727" s="456" t="s">
        <v>597</v>
      </c>
      <c r="D727" s="457">
        <v>1000</v>
      </c>
    </row>
    <row r="728" spans="1:4" x14ac:dyDescent="0.25">
      <c r="A728" s="454" t="s">
        <v>1630</v>
      </c>
      <c r="B728" s="455" t="s">
        <v>2933</v>
      </c>
      <c r="C728" s="456" t="s">
        <v>597</v>
      </c>
      <c r="D728" s="457">
        <v>1100</v>
      </c>
    </row>
    <row r="729" spans="1:4" ht="25.5" x14ac:dyDescent="0.25">
      <c r="A729" s="454" t="s">
        <v>1631</v>
      </c>
      <c r="B729" s="455" t="s">
        <v>2934</v>
      </c>
      <c r="C729" s="456" t="s">
        <v>597</v>
      </c>
      <c r="D729" s="457">
        <v>550</v>
      </c>
    </row>
    <row r="730" spans="1:4" ht="25.5" x14ac:dyDescent="0.25">
      <c r="A730" s="454" t="s">
        <v>1632</v>
      </c>
      <c r="B730" s="455" t="s">
        <v>2935</v>
      </c>
      <c r="C730" s="456" t="s">
        <v>597</v>
      </c>
      <c r="D730" s="457">
        <v>800</v>
      </c>
    </row>
    <row r="731" spans="1:4" ht="25.5" x14ac:dyDescent="0.25">
      <c r="A731" s="454" t="s">
        <v>1633</v>
      </c>
      <c r="B731" s="455" t="s">
        <v>2936</v>
      </c>
      <c r="C731" s="456" t="s">
        <v>597</v>
      </c>
      <c r="D731" s="457">
        <v>350</v>
      </c>
    </row>
    <row r="732" spans="1:4" ht="25.5" x14ac:dyDescent="0.25">
      <c r="A732" s="454" t="s">
        <v>1634</v>
      </c>
      <c r="B732" s="455" t="s">
        <v>2937</v>
      </c>
      <c r="C732" s="456" t="s">
        <v>597</v>
      </c>
      <c r="D732" s="457">
        <v>400</v>
      </c>
    </row>
    <row r="733" spans="1:4" x14ac:dyDescent="0.25">
      <c r="A733" s="454" t="s">
        <v>1635</v>
      </c>
      <c r="B733" s="455" t="s">
        <v>2938</v>
      </c>
      <c r="C733" s="456" t="s">
        <v>597</v>
      </c>
      <c r="D733" s="457">
        <v>450</v>
      </c>
    </row>
    <row r="734" spans="1:4" x14ac:dyDescent="0.25">
      <c r="A734" s="454" t="s">
        <v>1636</v>
      </c>
      <c r="B734" s="455" t="s">
        <v>2939</v>
      </c>
      <c r="C734" s="456" t="s">
        <v>597</v>
      </c>
      <c r="D734" s="457">
        <v>500</v>
      </c>
    </row>
    <row r="735" spans="1:4" x14ac:dyDescent="0.25">
      <c r="A735" s="454" t="s">
        <v>1637</v>
      </c>
      <c r="B735" s="455" t="s">
        <v>2940</v>
      </c>
      <c r="C735" s="456" t="s">
        <v>597</v>
      </c>
      <c r="D735" s="457">
        <v>450</v>
      </c>
    </row>
    <row r="736" spans="1:4" x14ac:dyDescent="0.25">
      <c r="A736" s="454" t="s">
        <v>1638</v>
      </c>
      <c r="B736" s="455" t="s">
        <v>2941</v>
      </c>
      <c r="C736" s="456" t="s">
        <v>597</v>
      </c>
      <c r="D736" s="457">
        <v>800</v>
      </c>
    </row>
    <row r="737" spans="1:4" x14ac:dyDescent="0.25">
      <c r="A737" s="454" t="s">
        <v>2942</v>
      </c>
      <c r="B737" s="455" t="s">
        <v>2943</v>
      </c>
      <c r="C737" s="456" t="s">
        <v>597</v>
      </c>
      <c r="D737" s="457">
        <v>250</v>
      </c>
    </row>
    <row r="738" spans="1:4" x14ac:dyDescent="0.25">
      <c r="A738" s="454" t="s">
        <v>2944</v>
      </c>
      <c r="B738" s="455" t="s">
        <v>2945</v>
      </c>
      <c r="C738" s="456" t="s">
        <v>597</v>
      </c>
      <c r="D738" s="457">
        <v>1650</v>
      </c>
    </row>
    <row r="739" spans="1:4" ht="25.5" x14ac:dyDescent="0.25">
      <c r="A739" s="454" t="s">
        <v>2946</v>
      </c>
      <c r="B739" s="455" t="s">
        <v>2947</v>
      </c>
      <c r="C739" s="456" t="s">
        <v>597</v>
      </c>
      <c r="D739" s="457">
        <v>1000</v>
      </c>
    </row>
    <row r="740" spans="1:4" ht="25.5" x14ac:dyDescent="0.25">
      <c r="A740" s="454" t="s">
        <v>2948</v>
      </c>
      <c r="B740" s="455" t="s">
        <v>2949</v>
      </c>
      <c r="C740" s="456" t="s">
        <v>597</v>
      </c>
      <c r="D740" s="457">
        <v>2200</v>
      </c>
    </row>
    <row r="741" spans="1:4" x14ac:dyDescent="0.25">
      <c r="A741" s="454" t="s">
        <v>2950</v>
      </c>
      <c r="B741" s="455" t="s">
        <v>2951</v>
      </c>
      <c r="C741" s="456" t="s">
        <v>597</v>
      </c>
      <c r="D741" s="457">
        <v>1800</v>
      </c>
    </row>
    <row r="742" spans="1:4" ht="25.5" x14ac:dyDescent="0.25">
      <c r="A742" s="454" t="s">
        <v>1639</v>
      </c>
      <c r="B742" s="455" t="s">
        <v>2952</v>
      </c>
      <c r="C742" s="456" t="s">
        <v>597</v>
      </c>
      <c r="D742" s="457">
        <v>1100</v>
      </c>
    </row>
    <row r="743" spans="1:4" ht="25.5" x14ac:dyDescent="0.25">
      <c r="A743" s="454" t="s">
        <v>1640</v>
      </c>
      <c r="B743" s="455" t="s">
        <v>2953</v>
      </c>
      <c r="C743" s="456" t="s">
        <v>597</v>
      </c>
      <c r="D743" s="457">
        <v>250</v>
      </c>
    </row>
    <row r="744" spans="1:4" ht="25.5" x14ac:dyDescent="0.25">
      <c r="A744" s="454" t="s">
        <v>2954</v>
      </c>
      <c r="B744" s="455" t="s">
        <v>2955</v>
      </c>
      <c r="C744" s="456" t="s">
        <v>597</v>
      </c>
      <c r="D744" s="457">
        <v>250</v>
      </c>
    </row>
    <row r="745" spans="1:4" ht="25.5" x14ac:dyDescent="0.25">
      <c r="A745" s="454" t="s">
        <v>2956</v>
      </c>
      <c r="B745" s="455" t="s">
        <v>2957</v>
      </c>
      <c r="C745" s="456" t="s">
        <v>597</v>
      </c>
      <c r="D745" s="457">
        <v>250</v>
      </c>
    </row>
    <row r="746" spans="1:4" ht="25.5" x14ac:dyDescent="0.25">
      <c r="A746" s="454" t="s">
        <v>2958</v>
      </c>
      <c r="B746" s="455" t="s">
        <v>2959</v>
      </c>
      <c r="C746" s="456" t="s">
        <v>597</v>
      </c>
      <c r="D746" s="457">
        <v>250</v>
      </c>
    </row>
    <row r="747" spans="1:4" x14ac:dyDescent="0.25">
      <c r="A747" s="454" t="s">
        <v>1641</v>
      </c>
      <c r="B747" s="455" t="s">
        <v>2960</v>
      </c>
      <c r="C747" s="456" t="s">
        <v>597</v>
      </c>
      <c r="D747" s="457">
        <v>1100</v>
      </c>
    </row>
    <row r="748" spans="1:4" x14ac:dyDescent="0.25">
      <c r="A748" s="454" t="s">
        <v>1642</v>
      </c>
      <c r="B748" s="455" t="s">
        <v>2961</v>
      </c>
      <c r="C748" s="456" t="s">
        <v>597</v>
      </c>
      <c r="D748" s="457">
        <v>1100</v>
      </c>
    </row>
    <row r="749" spans="1:4" ht="25.5" x14ac:dyDescent="0.25">
      <c r="A749" s="454" t="s">
        <v>2962</v>
      </c>
      <c r="B749" s="455" t="s">
        <v>2963</v>
      </c>
      <c r="C749" s="456" t="s">
        <v>597</v>
      </c>
      <c r="D749" s="457">
        <v>2100</v>
      </c>
    </row>
    <row r="750" spans="1:4" x14ac:dyDescent="0.25">
      <c r="A750" s="454" t="s">
        <v>2964</v>
      </c>
      <c r="B750" s="455" t="s">
        <v>2965</v>
      </c>
      <c r="C750" s="456" t="s">
        <v>597</v>
      </c>
      <c r="D750" s="457">
        <v>2200</v>
      </c>
    </row>
    <row r="751" spans="1:4" x14ac:dyDescent="0.25">
      <c r="A751" s="454" t="s">
        <v>2966</v>
      </c>
      <c r="B751" s="455" t="s">
        <v>2967</v>
      </c>
      <c r="C751" s="456" t="s">
        <v>597</v>
      </c>
      <c r="D751" s="457">
        <v>2200</v>
      </c>
    </row>
    <row r="752" spans="1:4" ht="25.5" x14ac:dyDescent="0.25">
      <c r="A752" s="454" t="s">
        <v>2968</v>
      </c>
      <c r="B752" s="455" t="s">
        <v>2969</v>
      </c>
      <c r="C752" s="456" t="s">
        <v>597</v>
      </c>
      <c r="D752" s="457">
        <v>2100</v>
      </c>
    </row>
    <row r="753" spans="1:4" ht="25.5" x14ac:dyDescent="0.25">
      <c r="A753" s="454" t="s">
        <v>2970</v>
      </c>
      <c r="B753" s="455" t="s">
        <v>2971</v>
      </c>
      <c r="C753" s="456" t="s">
        <v>597</v>
      </c>
      <c r="D753" s="457">
        <v>2450</v>
      </c>
    </row>
    <row r="754" spans="1:4" ht="25.5" x14ac:dyDescent="0.25">
      <c r="A754" s="454" t="s">
        <v>1643</v>
      </c>
      <c r="B754" s="455" t="s">
        <v>2972</v>
      </c>
      <c r="C754" s="456" t="s">
        <v>597</v>
      </c>
      <c r="D754" s="457">
        <v>6600</v>
      </c>
    </row>
    <row r="755" spans="1:4" ht="38.25" x14ac:dyDescent="0.25">
      <c r="A755" s="454" t="s">
        <v>1644</v>
      </c>
      <c r="B755" s="455" t="s">
        <v>2973</v>
      </c>
      <c r="C755" s="456" t="s">
        <v>597</v>
      </c>
      <c r="D755" s="457">
        <v>850</v>
      </c>
    </row>
    <row r="756" spans="1:4" ht="25.5" x14ac:dyDescent="0.25">
      <c r="A756" s="454" t="s">
        <v>2974</v>
      </c>
      <c r="B756" s="455" t="s">
        <v>2975</v>
      </c>
      <c r="C756" s="456" t="s">
        <v>597</v>
      </c>
      <c r="D756" s="457">
        <v>3450</v>
      </c>
    </row>
    <row r="757" spans="1:4" x14ac:dyDescent="0.25">
      <c r="A757" s="454" t="s">
        <v>2976</v>
      </c>
      <c r="B757" s="455" t="s">
        <v>2977</v>
      </c>
      <c r="C757" s="456" t="s">
        <v>597</v>
      </c>
      <c r="D757" s="457">
        <v>150</v>
      </c>
    </row>
    <row r="758" spans="1:4" ht="18.75" x14ac:dyDescent="0.25">
      <c r="A758" s="582" t="s">
        <v>2978</v>
      </c>
      <c r="B758" s="582"/>
      <c r="C758" s="582"/>
      <c r="D758" s="582"/>
    </row>
    <row r="759" spans="1:4" ht="114.75" x14ac:dyDescent="0.25">
      <c r="A759" s="454" t="s">
        <v>2979</v>
      </c>
      <c r="B759" s="455" t="s">
        <v>2980</v>
      </c>
      <c r="C759" s="456" t="s">
        <v>13</v>
      </c>
      <c r="D759" s="457">
        <v>20900</v>
      </c>
    </row>
    <row r="760" spans="1:4" ht="114.75" x14ac:dyDescent="0.25">
      <c r="A760" s="454" t="s">
        <v>2981</v>
      </c>
      <c r="B760" s="455" t="s">
        <v>2982</v>
      </c>
      <c r="C760" s="456" t="s">
        <v>13</v>
      </c>
      <c r="D760" s="457">
        <v>37900</v>
      </c>
    </row>
    <row r="761" spans="1:4" ht="127.5" x14ac:dyDescent="0.25">
      <c r="A761" s="454" t="s">
        <v>2983</v>
      </c>
      <c r="B761" s="455" t="s">
        <v>2984</v>
      </c>
      <c r="C761" s="456" t="s">
        <v>13</v>
      </c>
      <c r="D761" s="457">
        <v>27900</v>
      </c>
    </row>
    <row r="762" spans="1:4" ht="127.5" x14ac:dyDescent="0.25">
      <c r="A762" s="454" t="s">
        <v>2985</v>
      </c>
      <c r="B762" s="455" t="s">
        <v>2986</v>
      </c>
      <c r="C762" s="456" t="s">
        <v>13</v>
      </c>
      <c r="D762" s="457">
        <v>47900</v>
      </c>
    </row>
    <row r="763" spans="1:4" ht="63.75" x14ac:dyDescent="0.25">
      <c r="A763" s="454" t="s">
        <v>2987</v>
      </c>
      <c r="B763" s="455" t="s">
        <v>2988</v>
      </c>
      <c r="C763" s="456" t="s">
        <v>13</v>
      </c>
      <c r="D763" s="457">
        <v>4900</v>
      </c>
    </row>
    <row r="764" spans="1:4" ht="76.5" x14ac:dyDescent="0.25">
      <c r="A764" s="454" t="s">
        <v>2989</v>
      </c>
      <c r="B764" s="455" t="s">
        <v>2990</v>
      </c>
      <c r="C764" s="456" t="s">
        <v>13</v>
      </c>
      <c r="D764" s="457">
        <v>7900</v>
      </c>
    </row>
    <row r="765" spans="1:4" ht="18.75" x14ac:dyDescent="0.25">
      <c r="A765" s="582" t="s">
        <v>2991</v>
      </c>
      <c r="B765" s="582"/>
      <c r="C765" s="582"/>
      <c r="D765" s="582"/>
    </row>
    <row r="766" spans="1:4" x14ac:dyDescent="0.25">
      <c r="A766" s="546" t="s">
        <v>1753</v>
      </c>
      <c r="B766" s="547" t="s">
        <v>2992</v>
      </c>
      <c r="C766" s="548" t="s">
        <v>712</v>
      </c>
      <c r="D766" s="549">
        <v>9900</v>
      </c>
    </row>
    <row r="767" spans="1:4" x14ac:dyDescent="0.25">
      <c r="A767" s="454" t="s">
        <v>1645</v>
      </c>
      <c r="B767" s="455" t="s">
        <v>1646</v>
      </c>
      <c r="C767" s="456" t="s">
        <v>712</v>
      </c>
      <c r="D767" s="457">
        <v>550</v>
      </c>
    </row>
    <row r="768" spans="1:4" x14ac:dyDescent="0.25">
      <c r="A768" s="454" t="s">
        <v>1648</v>
      </c>
      <c r="B768" s="455" t="s">
        <v>1649</v>
      </c>
      <c r="C768" s="456" t="s">
        <v>13</v>
      </c>
      <c r="D768" s="457">
        <v>2750</v>
      </c>
    </row>
    <row r="769" spans="1:4" x14ac:dyDescent="0.25">
      <c r="A769" s="454" t="s">
        <v>1650</v>
      </c>
      <c r="B769" s="455" t="s">
        <v>1651</v>
      </c>
      <c r="C769" s="456" t="s">
        <v>13</v>
      </c>
      <c r="D769" s="457">
        <v>6500</v>
      </c>
    </row>
    <row r="770" spans="1:4" x14ac:dyDescent="0.25">
      <c r="A770" s="454" t="s">
        <v>1652</v>
      </c>
      <c r="B770" s="455" t="s">
        <v>1653</v>
      </c>
      <c r="C770" s="456" t="s">
        <v>13</v>
      </c>
      <c r="D770" s="457">
        <v>1550</v>
      </c>
    </row>
    <row r="771" spans="1:4" x14ac:dyDescent="0.25">
      <c r="A771" s="454" t="s">
        <v>1654</v>
      </c>
      <c r="B771" s="455" t="s">
        <v>1655</v>
      </c>
      <c r="C771" s="456" t="s">
        <v>712</v>
      </c>
      <c r="D771" s="457">
        <v>900</v>
      </c>
    </row>
    <row r="772" spans="1:4" x14ac:dyDescent="0.25">
      <c r="A772" s="454" t="s">
        <v>1656</v>
      </c>
      <c r="B772" s="455" t="s">
        <v>1657</v>
      </c>
      <c r="C772" s="456" t="s">
        <v>13</v>
      </c>
      <c r="D772" s="457">
        <v>350</v>
      </c>
    </row>
    <row r="773" spans="1:4" ht="25.5" x14ac:dyDescent="0.25">
      <c r="A773" s="454" t="s">
        <v>2993</v>
      </c>
      <c r="B773" s="455" t="s">
        <v>2994</v>
      </c>
      <c r="C773" s="456" t="s">
        <v>13</v>
      </c>
      <c r="D773" s="457">
        <v>3900</v>
      </c>
    </row>
    <row r="774" spans="1:4" x14ac:dyDescent="0.25">
      <c r="A774" s="454" t="s">
        <v>1658</v>
      </c>
      <c r="B774" s="455" t="s">
        <v>1659</v>
      </c>
      <c r="C774" s="456" t="s">
        <v>712</v>
      </c>
      <c r="D774" s="457">
        <v>950</v>
      </c>
    </row>
    <row r="775" spans="1:4" ht="25.5" x14ac:dyDescent="0.25">
      <c r="A775" s="454" t="s">
        <v>1660</v>
      </c>
      <c r="B775" s="455" t="s">
        <v>1661</v>
      </c>
      <c r="C775" s="456" t="s">
        <v>13</v>
      </c>
      <c r="D775" s="457">
        <v>16900</v>
      </c>
    </row>
    <row r="776" spans="1:4" x14ac:dyDescent="0.25">
      <c r="A776" s="546" t="s">
        <v>2995</v>
      </c>
      <c r="B776" s="547" t="s">
        <v>2996</v>
      </c>
      <c r="C776" s="548" t="s">
        <v>712</v>
      </c>
      <c r="D776" s="549">
        <v>290</v>
      </c>
    </row>
    <row r="777" spans="1:4" x14ac:dyDescent="0.25">
      <c r="A777" s="546" t="s">
        <v>2439</v>
      </c>
      <c r="B777" s="547" t="s">
        <v>2997</v>
      </c>
      <c r="C777" s="548" t="s">
        <v>712</v>
      </c>
      <c r="D777" s="549">
        <v>2900</v>
      </c>
    </row>
    <row r="778" spans="1:4" ht="25.5" x14ac:dyDescent="0.25">
      <c r="A778" s="546" t="s">
        <v>2441</v>
      </c>
      <c r="B778" s="547" t="s">
        <v>2998</v>
      </c>
      <c r="C778" s="548" t="s">
        <v>13</v>
      </c>
      <c r="D778" s="549">
        <v>17900</v>
      </c>
    </row>
    <row r="779" spans="1:4" x14ac:dyDescent="0.25">
      <c r="A779" s="546" t="s">
        <v>2440</v>
      </c>
      <c r="B779" s="547" t="s">
        <v>2999</v>
      </c>
      <c r="C779" s="548" t="s">
        <v>712</v>
      </c>
      <c r="D779" s="549">
        <v>4900</v>
      </c>
    </row>
    <row r="780" spans="1:4" ht="25.5" x14ac:dyDescent="0.25">
      <c r="A780" s="546" t="s">
        <v>2442</v>
      </c>
      <c r="B780" s="547" t="s">
        <v>3000</v>
      </c>
      <c r="C780" s="548" t="s">
        <v>13</v>
      </c>
      <c r="D780" s="549">
        <v>34900</v>
      </c>
    </row>
    <row r="781" spans="1:4" ht="18.75" x14ac:dyDescent="0.25">
      <c r="A781" s="582" t="s">
        <v>3001</v>
      </c>
      <c r="B781" s="582"/>
      <c r="C781" s="582"/>
      <c r="D781" s="582"/>
    </row>
    <row r="782" spans="1:4" ht="25.5" x14ac:dyDescent="0.25">
      <c r="A782" s="454" t="s">
        <v>1196</v>
      </c>
      <c r="B782" s="455" t="s">
        <v>3002</v>
      </c>
      <c r="C782" s="456" t="s">
        <v>712</v>
      </c>
      <c r="D782" s="457">
        <v>23900</v>
      </c>
    </row>
    <row r="783" spans="1:4" ht="25.5" x14ac:dyDescent="0.25">
      <c r="A783" s="454" t="s">
        <v>1197</v>
      </c>
      <c r="B783" s="455" t="s">
        <v>3003</v>
      </c>
      <c r="C783" s="456" t="s">
        <v>712</v>
      </c>
      <c r="D783" s="457">
        <v>10900</v>
      </c>
    </row>
    <row r="784" spans="1:4" ht="25.5" x14ac:dyDescent="0.25">
      <c r="A784" s="454" t="s">
        <v>1198</v>
      </c>
      <c r="B784" s="455" t="s">
        <v>3004</v>
      </c>
      <c r="C784" s="456" t="s">
        <v>712</v>
      </c>
      <c r="D784" s="457">
        <v>10900</v>
      </c>
    </row>
    <row r="785" spans="1:4" ht="25.5" x14ac:dyDescent="0.25">
      <c r="A785" s="454" t="s">
        <v>1199</v>
      </c>
      <c r="B785" s="455" t="s">
        <v>3005</v>
      </c>
      <c r="C785" s="456" t="s">
        <v>712</v>
      </c>
      <c r="D785" s="457">
        <v>10900</v>
      </c>
    </row>
    <row r="786" spans="1:4" ht="25.5" x14ac:dyDescent="0.25">
      <c r="A786" s="454" t="s">
        <v>1200</v>
      </c>
      <c r="B786" s="455" t="s">
        <v>3006</v>
      </c>
      <c r="C786" s="456" t="s">
        <v>712</v>
      </c>
      <c r="D786" s="457">
        <v>23900</v>
      </c>
    </row>
    <row r="787" spans="1:4" ht="25.5" x14ac:dyDescent="0.25">
      <c r="A787" s="454" t="s">
        <v>1201</v>
      </c>
      <c r="B787" s="455" t="s">
        <v>3007</v>
      </c>
      <c r="C787" s="456" t="s">
        <v>712</v>
      </c>
      <c r="D787" s="457">
        <v>23900</v>
      </c>
    </row>
    <row r="788" spans="1:4" ht="25.5" x14ac:dyDescent="0.25">
      <c r="A788" s="454" t="s">
        <v>1202</v>
      </c>
      <c r="B788" s="455" t="s">
        <v>3008</v>
      </c>
      <c r="C788" s="456" t="s">
        <v>712</v>
      </c>
      <c r="D788" s="457">
        <v>10900</v>
      </c>
    </row>
    <row r="789" spans="1:4" ht="25.5" x14ac:dyDescent="0.25">
      <c r="A789" s="454" t="s">
        <v>1211</v>
      </c>
      <c r="B789" s="455" t="s">
        <v>3009</v>
      </c>
      <c r="C789" s="456" t="s">
        <v>712</v>
      </c>
      <c r="D789" s="457">
        <v>10900</v>
      </c>
    </row>
    <row r="790" spans="1:4" ht="38.25" x14ac:dyDescent="0.25">
      <c r="A790" s="454" t="s">
        <v>3010</v>
      </c>
      <c r="B790" s="455" t="s">
        <v>3011</v>
      </c>
      <c r="C790" s="456" t="s">
        <v>712</v>
      </c>
      <c r="D790" s="457">
        <v>10900</v>
      </c>
    </row>
    <row r="791" spans="1:4" ht="25.5" x14ac:dyDescent="0.25">
      <c r="A791" s="454" t="s">
        <v>1213</v>
      </c>
      <c r="B791" s="455" t="s">
        <v>3012</v>
      </c>
      <c r="C791" s="456" t="s">
        <v>712</v>
      </c>
      <c r="D791" s="457">
        <v>2200</v>
      </c>
    </row>
    <row r="792" spans="1:4" ht="25.5" x14ac:dyDescent="0.25">
      <c r="A792" s="546" t="s">
        <v>3197</v>
      </c>
      <c r="B792" s="547" t="s">
        <v>3200</v>
      </c>
      <c r="C792" s="548" t="s">
        <v>13</v>
      </c>
      <c r="D792" s="549">
        <v>20900</v>
      </c>
    </row>
    <row r="793" spans="1:4" ht="25.5" x14ac:dyDescent="0.25">
      <c r="A793" s="546" t="s">
        <v>1214</v>
      </c>
      <c r="B793" s="547" t="s">
        <v>3013</v>
      </c>
      <c r="C793" s="548" t="s">
        <v>712</v>
      </c>
      <c r="D793" s="549">
        <v>2700</v>
      </c>
    </row>
    <row r="794" spans="1:4" ht="25.5" x14ac:dyDescent="0.25">
      <c r="A794" s="546" t="s">
        <v>727</v>
      </c>
      <c r="B794" s="547" t="s">
        <v>3014</v>
      </c>
      <c r="C794" s="548" t="s">
        <v>712</v>
      </c>
      <c r="D794" s="549">
        <v>3200</v>
      </c>
    </row>
    <row r="795" spans="1:4" x14ac:dyDescent="0.25">
      <c r="A795" s="546" t="s">
        <v>3015</v>
      </c>
      <c r="B795" s="547" t="s">
        <v>3016</v>
      </c>
      <c r="C795" s="548" t="s">
        <v>712</v>
      </c>
      <c r="D795" s="549">
        <v>2900</v>
      </c>
    </row>
    <row r="796" spans="1:4" x14ac:dyDescent="0.25">
      <c r="A796" s="546" t="s">
        <v>3198</v>
      </c>
      <c r="B796" s="547" t="s">
        <v>3201</v>
      </c>
      <c r="C796" s="548"/>
      <c r="D796" s="549">
        <v>27600</v>
      </c>
    </row>
    <row r="797" spans="1:4" ht="25.5" x14ac:dyDescent="0.25">
      <c r="A797" s="546" t="s">
        <v>3017</v>
      </c>
      <c r="B797" s="547" t="s">
        <v>3018</v>
      </c>
      <c r="C797" s="548" t="s">
        <v>712</v>
      </c>
      <c r="D797" s="549">
        <v>3500</v>
      </c>
    </row>
    <row r="798" spans="1:4" ht="25.5" x14ac:dyDescent="0.25">
      <c r="A798" s="546" t="s">
        <v>1754</v>
      </c>
      <c r="B798" s="547" t="s">
        <v>3019</v>
      </c>
      <c r="C798" s="548" t="s">
        <v>712</v>
      </c>
      <c r="D798" s="549">
        <v>3500</v>
      </c>
    </row>
    <row r="799" spans="1:4" x14ac:dyDescent="0.25">
      <c r="A799" s="546" t="s">
        <v>3020</v>
      </c>
      <c r="B799" s="547" t="s">
        <v>3021</v>
      </c>
      <c r="C799" s="548" t="s">
        <v>712</v>
      </c>
      <c r="D799" s="549">
        <v>3900</v>
      </c>
    </row>
    <row r="800" spans="1:4" x14ac:dyDescent="0.25">
      <c r="A800" s="546" t="s">
        <v>3199</v>
      </c>
      <c r="B800" s="547" t="s">
        <v>3202</v>
      </c>
      <c r="C800" s="548"/>
      <c r="D800" s="549">
        <v>37100</v>
      </c>
    </row>
    <row r="801" spans="1:4" ht="25.5" x14ac:dyDescent="0.25">
      <c r="A801" s="454" t="s">
        <v>3022</v>
      </c>
      <c r="B801" s="455" t="s">
        <v>3023</v>
      </c>
      <c r="C801" s="456" t="s">
        <v>712</v>
      </c>
      <c r="D801" s="457">
        <v>4500</v>
      </c>
    </row>
    <row r="802" spans="1:4" ht="25.5" x14ac:dyDescent="0.25">
      <c r="A802" s="454" t="s">
        <v>1755</v>
      </c>
      <c r="B802" s="455" t="s">
        <v>3024</v>
      </c>
      <c r="C802" s="456" t="s">
        <v>712</v>
      </c>
      <c r="D802" s="457">
        <v>4500</v>
      </c>
    </row>
    <row r="803" spans="1:4" ht="38.25" x14ac:dyDescent="0.25">
      <c r="A803" s="454" t="s">
        <v>3025</v>
      </c>
      <c r="B803" s="455" t="s">
        <v>3026</v>
      </c>
      <c r="C803" s="456" t="s">
        <v>712</v>
      </c>
      <c r="D803" s="457">
        <v>5900</v>
      </c>
    </row>
    <row r="804" spans="1:4" ht="38.25" x14ac:dyDescent="0.25">
      <c r="A804" s="454" t="s">
        <v>1756</v>
      </c>
      <c r="B804" s="455" t="s">
        <v>3027</v>
      </c>
      <c r="C804" s="456" t="s">
        <v>712</v>
      </c>
      <c r="D804" s="457">
        <v>5900</v>
      </c>
    </row>
    <row r="805" spans="1:4" x14ac:dyDescent="0.25">
      <c r="A805" s="454" t="s">
        <v>3028</v>
      </c>
      <c r="B805" s="455" t="s">
        <v>3029</v>
      </c>
      <c r="C805" s="456" t="s">
        <v>712</v>
      </c>
      <c r="D805" s="457">
        <v>6900</v>
      </c>
    </row>
    <row r="806" spans="1:4" x14ac:dyDescent="0.25">
      <c r="A806" s="454" t="s">
        <v>3030</v>
      </c>
      <c r="B806" s="455" t="s">
        <v>3031</v>
      </c>
      <c r="C806" s="456" t="s">
        <v>712</v>
      </c>
      <c r="D806" s="457">
        <v>4900</v>
      </c>
    </row>
    <row r="807" spans="1:4" ht="25.5" x14ac:dyDescent="0.25">
      <c r="A807" s="454" t="s">
        <v>3032</v>
      </c>
      <c r="B807" s="455" t="s">
        <v>3033</v>
      </c>
      <c r="C807" s="456" t="s">
        <v>712</v>
      </c>
      <c r="D807" s="457">
        <v>5500</v>
      </c>
    </row>
    <row r="808" spans="1:4" ht="25.5" x14ac:dyDescent="0.25">
      <c r="A808" s="454" t="s">
        <v>1759</v>
      </c>
      <c r="B808" s="455" t="s">
        <v>3034</v>
      </c>
      <c r="C808" s="456" t="s">
        <v>712</v>
      </c>
      <c r="D808" s="457">
        <v>5500</v>
      </c>
    </row>
    <row r="809" spans="1:4" x14ac:dyDescent="0.25">
      <c r="A809" s="454" t="s">
        <v>3035</v>
      </c>
      <c r="B809" s="455" t="s">
        <v>3036</v>
      </c>
      <c r="C809" s="456" t="s">
        <v>712</v>
      </c>
      <c r="D809" s="457">
        <v>5900</v>
      </c>
    </row>
    <row r="810" spans="1:4" ht="25.5" x14ac:dyDescent="0.25">
      <c r="A810" s="454" t="s">
        <v>3037</v>
      </c>
      <c r="B810" s="455" t="s">
        <v>3038</v>
      </c>
      <c r="C810" s="456" t="s">
        <v>712</v>
      </c>
      <c r="D810" s="457">
        <v>6500</v>
      </c>
    </row>
    <row r="811" spans="1:4" ht="25.5" x14ac:dyDescent="0.25">
      <c r="A811" s="454" t="s">
        <v>1760</v>
      </c>
      <c r="B811" s="455" t="s">
        <v>3039</v>
      </c>
      <c r="C811" s="456" t="s">
        <v>712</v>
      </c>
      <c r="D811" s="457">
        <v>6500</v>
      </c>
    </row>
    <row r="812" spans="1:4" ht="25.5" x14ac:dyDescent="0.25">
      <c r="A812" s="454" t="s">
        <v>721</v>
      </c>
      <c r="B812" s="455" t="s">
        <v>3040</v>
      </c>
      <c r="C812" s="456" t="s">
        <v>712</v>
      </c>
      <c r="D812" s="457">
        <v>3300</v>
      </c>
    </row>
    <row r="813" spans="1:4" ht="25.5" x14ac:dyDescent="0.25">
      <c r="A813" s="454" t="s">
        <v>1227</v>
      </c>
      <c r="B813" s="455" t="s">
        <v>3041</v>
      </c>
      <c r="C813" s="456" t="s">
        <v>712</v>
      </c>
      <c r="D813" s="457">
        <v>3800</v>
      </c>
    </row>
    <row r="814" spans="1:4" ht="25.5" x14ac:dyDescent="0.25">
      <c r="A814" s="454" t="s">
        <v>1228</v>
      </c>
      <c r="B814" s="455" t="s">
        <v>3042</v>
      </c>
      <c r="C814" s="456" t="s">
        <v>712</v>
      </c>
      <c r="D814" s="457">
        <v>4300</v>
      </c>
    </row>
    <row r="815" spans="1:4" ht="25.5" x14ac:dyDescent="0.25">
      <c r="A815" s="454" t="s">
        <v>722</v>
      </c>
      <c r="B815" s="455" t="s">
        <v>3043</v>
      </c>
      <c r="C815" s="456" t="s">
        <v>712</v>
      </c>
      <c r="D815" s="457">
        <v>4800</v>
      </c>
    </row>
    <row r="816" spans="1:4" ht="38.25" x14ac:dyDescent="0.25">
      <c r="A816" s="454" t="s">
        <v>723</v>
      </c>
      <c r="B816" s="455" t="s">
        <v>3044</v>
      </c>
      <c r="C816" s="456" t="s">
        <v>712</v>
      </c>
      <c r="D816" s="457">
        <v>6900</v>
      </c>
    </row>
    <row r="817" spans="1:4" ht="25.5" x14ac:dyDescent="0.25">
      <c r="A817" s="454" t="s">
        <v>724</v>
      </c>
      <c r="B817" s="455" t="s">
        <v>3045</v>
      </c>
      <c r="C817" s="456" t="s">
        <v>712</v>
      </c>
      <c r="D817" s="457">
        <v>550</v>
      </c>
    </row>
    <row r="818" spans="1:4" x14ac:dyDescent="0.25">
      <c r="A818" s="454" t="s">
        <v>1230</v>
      </c>
      <c r="B818" s="455" t="s">
        <v>3046</v>
      </c>
      <c r="C818" s="456" t="s">
        <v>712</v>
      </c>
      <c r="D818" s="457">
        <v>550</v>
      </c>
    </row>
    <row r="819" spans="1:4" x14ac:dyDescent="0.25">
      <c r="A819" s="454" t="s">
        <v>726</v>
      </c>
      <c r="B819" s="455" t="s">
        <v>3047</v>
      </c>
      <c r="C819" s="456" t="s">
        <v>712</v>
      </c>
      <c r="D819" s="457">
        <v>550</v>
      </c>
    </row>
    <row r="820" spans="1:4" x14ac:dyDescent="0.25">
      <c r="A820" s="454" t="s">
        <v>725</v>
      </c>
      <c r="B820" s="455" t="s">
        <v>3048</v>
      </c>
      <c r="C820" s="456" t="s">
        <v>712</v>
      </c>
      <c r="D820" s="457">
        <v>550</v>
      </c>
    </row>
    <row r="821" spans="1:4" ht="18.75" x14ac:dyDescent="0.25">
      <c r="A821" s="582" t="s">
        <v>3049</v>
      </c>
      <c r="B821" s="582"/>
      <c r="C821" s="582"/>
      <c r="D821" s="582"/>
    </row>
    <row r="822" spans="1:4" x14ac:dyDescent="0.25">
      <c r="A822" s="454" t="s">
        <v>886</v>
      </c>
      <c r="B822" s="455" t="s">
        <v>3050</v>
      </c>
      <c r="C822" s="456" t="s">
        <v>712</v>
      </c>
      <c r="D822" s="457">
        <v>10900</v>
      </c>
    </row>
    <row r="823" spans="1:4" ht="25.5" x14ac:dyDescent="0.25">
      <c r="A823" s="454" t="s">
        <v>1215</v>
      </c>
      <c r="B823" s="455" t="s">
        <v>3051</v>
      </c>
      <c r="C823" s="456" t="s">
        <v>712</v>
      </c>
      <c r="D823" s="457">
        <v>7900</v>
      </c>
    </row>
    <row r="824" spans="1:4" ht="25.5" x14ac:dyDescent="0.25">
      <c r="A824" s="1139" t="s">
        <v>3204</v>
      </c>
      <c r="B824" s="1140" t="s">
        <v>3203</v>
      </c>
      <c r="C824" s="1141" t="s">
        <v>13</v>
      </c>
      <c r="D824" s="1142">
        <v>75100</v>
      </c>
    </row>
    <row r="825" spans="1:4" x14ac:dyDescent="0.25">
      <c r="A825" s="454" t="s">
        <v>887</v>
      </c>
      <c r="B825" s="455" t="s">
        <v>3052</v>
      </c>
      <c r="C825" s="456" t="s">
        <v>712</v>
      </c>
      <c r="D825" s="457">
        <v>11900</v>
      </c>
    </row>
    <row r="826" spans="1:4" ht="51" x14ac:dyDescent="0.25">
      <c r="A826" s="454" t="s">
        <v>888</v>
      </c>
      <c r="B826" s="455" t="s">
        <v>3053</v>
      </c>
      <c r="C826" s="456" t="s">
        <v>712</v>
      </c>
      <c r="D826" s="457">
        <v>3900</v>
      </c>
    </row>
    <row r="827" spans="1:4" ht="51" x14ac:dyDescent="0.25">
      <c r="A827" s="454" t="s">
        <v>3054</v>
      </c>
      <c r="B827" s="455" t="s">
        <v>3055</v>
      </c>
      <c r="C827" s="456" t="s">
        <v>712</v>
      </c>
      <c r="D827" s="457">
        <v>4900</v>
      </c>
    </row>
    <row r="828" spans="1:4" ht="38.25" x14ac:dyDescent="0.25">
      <c r="A828" s="454" t="s">
        <v>1226</v>
      </c>
      <c r="B828" s="455" t="s">
        <v>3056</v>
      </c>
      <c r="C828" s="456" t="s">
        <v>712</v>
      </c>
      <c r="D828" s="457">
        <v>6900</v>
      </c>
    </row>
    <row r="829" spans="1:4" ht="38.25" x14ac:dyDescent="0.25">
      <c r="A829" s="454" t="s">
        <v>3057</v>
      </c>
      <c r="B829" s="455" t="s">
        <v>3058</v>
      </c>
      <c r="C829" s="456" t="s">
        <v>712</v>
      </c>
      <c r="D829" s="457">
        <v>6500</v>
      </c>
    </row>
    <row r="830" spans="1:4" ht="25.5" x14ac:dyDescent="0.25">
      <c r="A830" s="454" t="s">
        <v>1229</v>
      </c>
      <c r="B830" s="455" t="s">
        <v>3059</v>
      </c>
      <c r="C830" s="456" t="s">
        <v>712</v>
      </c>
      <c r="D830" s="457">
        <v>11900</v>
      </c>
    </row>
    <row r="831" spans="1:4" ht="18.75" x14ac:dyDescent="0.25">
      <c r="A831" s="582" t="s">
        <v>3060</v>
      </c>
      <c r="B831" s="582"/>
      <c r="C831" s="582"/>
      <c r="D831" s="582"/>
    </row>
    <row r="832" spans="1:4" x14ac:dyDescent="0.25">
      <c r="A832" s="454" t="s">
        <v>1216</v>
      </c>
      <c r="B832" s="455" t="s">
        <v>3061</v>
      </c>
      <c r="C832" s="456" t="s">
        <v>712</v>
      </c>
      <c r="D832" s="457">
        <v>15900</v>
      </c>
    </row>
    <row r="833" spans="1:4" ht="25.5" x14ac:dyDescent="0.25">
      <c r="A833" s="454" t="s">
        <v>1758</v>
      </c>
      <c r="B833" s="455" t="s">
        <v>3062</v>
      </c>
      <c r="C833" s="456" t="s">
        <v>712</v>
      </c>
      <c r="D833" s="457">
        <v>15900</v>
      </c>
    </row>
    <row r="834" spans="1:4" ht="25.5" x14ac:dyDescent="0.25">
      <c r="A834" s="454" t="s">
        <v>1212</v>
      </c>
      <c r="B834" s="455" t="s">
        <v>3063</v>
      </c>
      <c r="C834" s="456" t="s">
        <v>712</v>
      </c>
      <c r="D834" s="457">
        <v>10900</v>
      </c>
    </row>
    <row r="835" spans="1:4" ht="18.75" x14ac:dyDescent="0.25">
      <c r="A835" s="582" t="s">
        <v>3064</v>
      </c>
      <c r="B835" s="582"/>
      <c r="C835" s="582"/>
      <c r="D835" s="582"/>
    </row>
    <row r="836" spans="1:4" x14ac:dyDescent="0.25">
      <c r="A836" s="454" t="s">
        <v>1203</v>
      </c>
      <c r="B836" s="455" t="s">
        <v>3065</v>
      </c>
      <c r="C836" s="456" t="s">
        <v>712</v>
      </c>
      <c r="D836" s="457">
        <v>11900</v>
      </c>
    </row>
    <row r="837" spans="1:4" ht="25.5" x14ac:dyDescent="0.25">
      <c r="A837" s="454" t="s">
        <v>1204</v>
      </c>
      <c r="B837" s="455" t="s">
        <v>3066</v>
      </c>
      <c r="C837" s="456" t="s">
        <v>712</v>
      </c>
      <c r="D837" s="457">
        <v>7900</v>
      </c>
    </row>
    <row r="838" spans="1:4" ht="25.5" x14ac:dyDescent="0.25">
      <c r="A838" s="454" t="s">
        <v>3067</v>
      </c>
      <c r="B838" s="455" t="s">
        <v>3068</v>
      </c>
      <c r="C838" s="456" t="s">
        <v>712</v>
      </c>
      <c r="D838" s="457">
        <v>7900</v>
      </c>
    </row>
    <row r="839" spans="1:4" ht="25.5" x14ac:dyDescent="0.25">
      <c r="A839" s="454" t="s">
        <v>1205</v>
      </c>
      <c r="B839" s="455" t="s">
        <v>3069</v>
      </c>
      <c r="C839" s="456" t="s">
        <v>712</v>
      </c>
      <c r="D839" s="457">
        <v>24900</v>
      </c>
    </row>
    <row r="840" spans="1:4" x14ac:dyDescent="0.25">
      <c r="A840" s="454" t="s">
        <v>1206</v>
      </c>
      <c r="B840" s="455" t="s">
        <v>3070</v>
      </c>
      <c r="C840" s="456" t="s">
        <v>712</v>
      </c>
      <c r="D840" s="457">
        <v>5900</v>
      </c>
    </row>
    <row r="841" spans="1:4" ht="25.5" x14ac:dyDescent="0.25">
      <c r="A841" s="454" t="s">
        <v>1207</v>
      </c>
      <c r="B841" s="455" t="s">
        <v>3071</v>
      </c>
      <c r="C841" s="456" t="s">
        <v>712</v>
      </c>
      <c r="D841" s="457">
        <v>9900</v>
      </c>
    </row>
    <row r="842" spans="1:4" x14ac:dyDescent="0.25">
      <c r="A842" s="454" t="s">
        <v>1208</v>
      </c>
      <c r="B842" s="455" t="s">
        <v>3072</v>
      </c>
      <c r="C842" s="456" t="s">
        <v>712</v>
      </c>
      <c r="D842" s="457">
        <v>16900</v>
      </c>
    </row>
    <row r="843" spans="1:4" ht="25.5" x14ac:dyDescent="0.25">
      <c r="A843" s="454" t="s">
        <v>1209</v>
      </c>
      <c r="B843" s="455" t="s">
        <v>3073</v>
      </c>
      <c r="C843" s="456" t="s">
        <v>712</v>
      </c>
      <c r="D843" s="457">
        <v>3900</v>
      </c>
    </row>
    <row r="844" spans="1:4" ht="25.5" x14ac:dyDescent="0.25">
      <c r="A844" s="454" t="s">
        <v>1210</v>
      </c>
      <c r="B844" s="455" t="s">
        <v>3074</v>
      </c>
      <c r="C844" s="456" t="s">
        <v>712</v>
      </c>
      <c r="D844" s="457">
        <v>4900</v>
      </c>
    </row>
    <row r="845" spans="1:4" ht="25.5" x14ac:dyDescent="0.25">
      <c r="A845" s="454" t="s">
        <v>3075</v>
      </c>
      <c r="B845" s="455" t="s">
        <v>3076</v>
      </c>
      <c r="C845" s="456" t="s">
        <v>712</v>
      </c>
      <c r="D845" s="457">
        <v>16000</v>
      </c>
    </row>
    <row r="846" spans="1:4" ht="18.75" x14ac:dyDescent="0.25">
      <c r="A846" s="582" t="s">
        <v>3077</v>
      </c>
      <c r="B846" s="582"/>
      <c r="C846" s="582"/>
      <c r="D846" s="582"/>
    </row>
    <row r="847" spans="1:4" ht="25.5" x14ac:dyDescent="0.25">
      <c r="A847" s="454" t="s">
        <v>1217</v>
      </c>
      <c r="B847" s="455" t="s">
        <v>3078</v>
      </c>
      <c r="C847" s="456" t="s">
        <v>712</v>
      </c>
      <c r="D847" s="457">
        <v>6000</v>
      </c>
    </row>
    <row r="848" spans="1:4" ht="25.5" x14ac:dyDescent="0.25">
      <c r="A848" s="454" t="s">
        <v>1218</v>
      </c>
      <c r="B848" s="455" t="s">
        <v>3079</v>
      </c>
      <c r="C848" s="456" t="s">
        <v>712</v>
      </c>
      <c r="D848" s="457">
        <v>6500</v>
      </c>
    </row>
    <row r="849" spans="1:4" ht="38.25" x14ac:dyDescent="0.25">
      <c r="A849" s="454" t="s">
        <v>1219</v>
      </c>
      <c r="B849" s="455" t="s">
        <v>3080</v>
      </c>
      <c r="C849" s="456" t="s">
        <v>712</v>
      </c>
      <c r="D849" s="457">
        <v>7500</v>
      </c>
    </row>
    <row r="850" spans="1:4" ht="38.25" x14ac:dyDescent="0.25">
      <c r="A850" s="454" t="s">
        <v>3081</v>
      </c>
      <c r="B850" s="455" t="s">
        <v>3082</v>
      </c>
      <c r="C850" s="456" t="s">
        <v>712</v>
      </c>
      <c r="D850" s="457">
        <v>9900</v>
      </c>
    </row>
    <row r="851" spans="1:4" ht="38.25" x14ac:dyDescent="0.25">
      <c r="A851" s="454" t="s">
        <v>1220</v>
      </c>
      <c r="B851" s="455" t="s">
        <v>3083</v>
      </c>
      <c r="C851" s="456" t="s">
        <v>712</v>
      </c>
      <c r="D851" s="457">
        <v>8900</v>
      </c>
    </row>
    <row r="852" spans="1:4" ht="25.5" x14ac:dyDescent="0.25">
      <c r="A852" s="454" t="s">
        <v>729</v>
      </c>
      <c r="B852" s="455" t="s">
        <v>3084</v>
      </c>
      <c r="C852" s="456" t="s">
        <v>712</v>
      </c>
      <c r="D852" s="457">
        <v>6500</v>
      </c>
    </row>
    <row r="853" spans="1:4" ht="38.25" x14ac:dyDescent="0.25">
      <c r="A853" s="454" t="s">
        <v>728</v>
      </c>
      <c r="B853" s="455" t="s">
        <v>3085</v>
      </c>
      <c r="C853" s="456" t="s">
        <v>712</v>
      </c>
      <c r="D853" s="457">
        <v>4500</v>
      </c>
    </row>
    <row r="854" spans="1:4" ht="38.25" x14ac:dyDescent="0.25">
      <c r="A854" s="454" t="s">
        <v>1757</v>
      </c>
      <c r="B854" s="455" t="s">
        <v>3086</v>
      </c>
      <c r="C854" s="456" t="s">
        <v>712</v>
      </c>
      <c r="D854" s="457">
        <v>6500</v>
      </c>
    </row>
    <row r="855" spans="1:4" ht="25.5" x14ac:dyDescent="0.25">
      <c r="A855" s="454" t="s">
        <v>1221</v>
      </c>
      <c r="B855" s="455" t="s">
        <v>3087</v>
      </c>
      <c r="C855" s="456" t="s">
        <v>712</v>
      </c>
      <c r="D855" s="457">
        <v>3900</v>
      </c>
    </row>
    <row r="856" spans="1:4" ht="38.25" x14ac:dyDescent="0.25">
      <c r="A856" s="454" t="s">
        <v>1222</v>
      </c>
      <c r="B856" s="455" t="s">
        <v>3088</v>
      </c>
      <c r="C856" s="456" t="s">
        <v>712</v>
      </c>
      <c r="D856" s="457">
        <v>5900</v>
      </c>
    </row>
    <row r="857" spans="1:4" ht="38.25" x14ac:dyDescent="0.25">
      <c r="A857" s="454" t="s">
        <v>1223</v>
      </c>
      <c r="B857" s="455" t="s">
        <v>3089</v>
      </c>
      <c r="C857" s="456" t="s">
        <v>712</v>
      </c>
      <c r="D857" s="457">
        <v>9900</v>
      </c>
    </row>
    <row r="858" spans="1:4" ht="38.25" x14ac:dyDescent="0.25">
      <c r="A858" s="454" t="s">
        <v>3090</v>
      </c>
      <c r="B858" s="455" t="s">
        <v>3091</v>
      </c>
      <c r="C858" s="456" t="s">
        <v>712</v>
      </c>
      <c r="D858" s="457">
        <v>8500</v>
      </c>
    </row>
    <row r="859" spans="1:4" ht="51" x14ac:dyDescent="0.25">
      <c r="A859" s="454" t="s">
        <v>1224</v>
      </c>
      <c r="B859" s="455" t="s">
        <v>3092</v>
      </c>
      <c r="C859" s="456" t="s">
        <v>712</v>
      </c>
      <c r="D859" s="457">
        <v>8900</v>
      </c>
    </row>
    <row r="860" spans="1:4" ht="25.5" x14ac:dyDescent="0.25">
      <c r="A860" s="454" t="s">
        <v>1225</v>
      </c>
      <c r="B860" s="455" t="s">
        <v>3093</v>
      </c>
      <c r="C860" s="456" t="s">
        <v>712</v>
      </c>
      <c r="D860" s="457">
        <v>6500</v>
      </c>
    </row>
    <row r="861" spans="1:4" ht="25.5" x14ac:dyDescent="0.25">
      <c r="A861" s="454" t="s">
        <v>3094</v>
      </c>
      <c r="B861" s="455" t="s">
        <v>3095</v>
      </c>
      <c r="C861" s="456" t="s">
        <v>712</v>
      </c>
      <c r="D861" s="457">
        <v>4900</v>
      </c>
    </row>
  </sheetData>
  <mergeCells count="26">
    <mergeCell ref="A835:D835"/>
    <mergeCell ref="A846:D846"/>
    <mergeCell ref="A549:D549"/>
    <mergeCell ref="A758:D758"/>
    <mergeCell ref="A765:D765"/>
    <mergeCell ref="A781:D781"/>
    <mergeCell ref="A821:D821"/>
    <mergeCell ref="A831:D831"/>
    <mergeCell ref="A543:D543"/>
    <mergeCell ref="A155:D155"/>
    <mergeCell ref="A189:D189"/>
    <mergeCell ref="A222:D222"/>
    <mergeCell ref="A253:D253"/>
    <mergeCell ref="A314:D314"/>
    <mergeCell ref="A322:D322"/>
    <mergeCell ref="A350:D350"/>
    <mergeCell ref="A358:D358"/>
    <mergeCell ref="A398:D398"/>
    <mergeCell ref="A407:D407"/>
    <mergeCell ref="A408:D408"/>
    <mergeCell ref="A118:D118"/>
    <mergeCell ref="A2:D2"/>
    <mergeCell ref="A3:D3"/>
    <mergeCell ref="A54:D54"/>
    <mergeCell ref="A74:D74"/>
    <mergeCell ref="A109:D109"/>
  </mergeCells>
  <phoneticPr fontId="45" type="noConversion"/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47"/>
  <sheetViews>
    <sheetView zoomScaleNormal="100" zoomScaleSheetLayoutView="100" zoomScalePageLayoutView="50" workbookViewId="0">
      <selection activeCell="G91" sqref="G91"/>
    </sheetView>
  </sheetViews>
  <sheetFormatPr defaultColWidth="8.85546875" defaultRowHeight="22.5" x14ac:dyDescent="0.35"/>
  <cols>
    <col min="1" max="1" width="6.140625" style="210" customWidth="1"/>
    <col min="2" max="2" width="18.5703125" style="9" customWidth="1"/>
    <col min="3" max="3" width="6.42578125" style="9" customWidth="1"/>
    <col min="4" max="4" width="18.42578125" style="184" customWidth="1"/>
    <col min="5" max="5" width="20.28515625" style="148" bestFit="1" customWidth="1"/>
    <col min="6" max="6" width="14.85546875" style="148" bestFit="1" customWidth="1"/>
    <col min="7" max="7" width="74.42578125" style="185" customWidth="1"/>
    <col min="8" max="8" width="7.28515625" style="148" bestFit="1" customWidth="1"/>
    <col min="9" max="9" width="17.7109375" style="141" bestFit="1" customWidth="1"/>
    <col min="10" max="11" width="16.7109375" style="141" bestFit="1" customWidth="1"/>
    <col min="12" max="16384" width="8.85546875" style="9"/>
  </cols>
  <sheetData>
    <row r="1" spans="1:11" ht="30.75" thickBot="1" x14ac:dyDescent="0.3">
      <c r="A1" s="215" t="s">
        <v>526</v>
      </c>
      <c r="B1" s="216" t="s">
        <v>537</v>
      </c>
      <c r="C1" s="637" t="s">
        <v>1181</v>
      </c>
      <c r="D1" s="637"/>
      <c r="E1" s="638"/>
      <c r="F1" s="639"/>
      <c r="G1" s="217" t="s">
        <v>530</v>
      </c>
      <c r="H1" s="217" t="s">
        <v>529</v>
      </c>
      <c r="I1" s="218" t="s">
        <v>1069</v>
      </c>
      <c r="J1" s="640" t="s">
        <v>1070</v>
      </c>
      <c r="K1" s="640"/>
    </row>
    <row r="2" spans="1:11" ht="23.25" thickBot="1" x14ac:dyDescent="0.3">
      <c r="A2" s="641" t="s">
        <v>1186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</row>
    <row r="3" spans="1:11" ht="25.5" customHeight="1" x14ac:dyDescent="0.25">
      <c r="A3" s="643" t="s">
        <v>540</v>
      </c>
      <c r="B3" s="595" t="s">
        <v>1172</v>
      </c>
      <c r="C3" s="589" t="s">
        <v>1030</v>
      </c>
      <c r="D3" s="624" t="s">
        <v>1463</v>
      </c>
      <c r="E3" s="625"/>
      <c r="F3" s="397" t="s">
        <v>528</v>
      </c>
      <c r="G3" s="392" t="str">
        <f>VLOOKUP(F3,'Общий прайс лист'!A:B,2,FALSE)</f>
        <v>Привод для откатных ворот RB250HS</v>
      </c>
      <c r="H3" s="306">
        <v>1</v>
      </c>
      <c r="I3" s="394">
        <f>VLOOKUP(F3,'Общий прайс лист'!A:D,4,FALSE)</f>
        <v>32900</v>
      </c>
      <c r="J3" s="583">
        <f>VLOOKUP(D3,'Общий прайс лист'!A:D,4,FALSE)</f>
        <v>35900</v>
      </c>
      <c r="K3" s="584"/>
    </row>
    <row r="4" spans="1:11" ht="15" customHeight="1" x14ac:dyDescent="0.25">
      <c r="A4" s="643"/>
      <c r="B4" s="596"/>
      <c r="C4" s="590"/>
      <c r="D4" s="626"/>
      <c r="E4" s="627"/>
      <c r="F4" s="380" t="s">
        <v>1304</v>
      </c>
      <c r="G4" s="377" t="str">
        <f>VLOOKUP(F4,'Общий прайс лист'!A:B,2,FALSE)</f>
        <v>Приемник OXIBD с обратной связью</v>
      </c>
      <c r="H4" s="63">
        <v>1</v>
      </c>
      <c r="I4" s="134">
        <f>VLOOKUP(F4,'Общий прайс лист'!A:D,4,FALSE)</f>
        <v>3900</v>
      </c>
      <c r="J4" s="585"/>
      <c r="K4" s="586"/>
    </row>
    <row r="5" spans="1:11" ht="25.5" customHeight="1" thickBot="1" x14ac:dyDescent="0.3">
      <c r="A5" s="643"/>
      <c r="B5" s="596"/>
      <c r="C5" s="590"/>
      <c r="D5" s="628"/>
      <c r="E5" s="629"/>
      <c r="F5" s="382" t="s">
        <v>1278</v>
      </c>
      <c r="G5" s="378" t="s">
        <v>3096</v>
      </c>
      <c r="H5" s="64">
        <v>2</v>
      </c>
      <c r="I5" s="128"/>
      <c r="J5" s="587"/>
      <c r="K5" s="588"/>
    </row>
    <row r="6" spans="1:11" ht="15" x14ac:dyDescent="0.25">
      <c r="A6" s="643"/>
      <c r="B6" s="614" t="s">
        <v>1032</v>
      </c>
      <c r="C6" s="615"/>
      <c r="D6" s="616"/>
      <c r="E6" s="617"/>
      <c r="F6" s="45" t="s">
        <v>546</v>
      </c>
      <c r="G6" s="176" t="str">
        <f>VLOOKUP(F6,'Общий прайс лист'!A:B,2,FALSE)</f>
        <v>Цифровой переключатель FLOR EDSW</v>
      </c>
      <c r="H6" s="45"/>
      <c r="I6" s="105">
        <f>VLOOKUP(F6,'Общий прайс лист'!A:D,4,FALSE)</f>
        <v>8150</v>
      </c>
      <c r="J6" s="633"/>
      <c r="K6" s="634"/>
    </row>
    <row r="7" spans="1:11" ht="25.5" customHeight="1" x14ac:dyDescent="0.25">
      <c r="A7" s="643"/>
      <c r="B7" s="618"/>
      <c r="C7" s="616"/>
      <c r="D7" s="616"/>
      <c r="E7" s="617"/>
      <c r="F7" s="43" t="s">
        <v>21</v>
      </c>
      <c r="G7" s="55" t="s">
        <v>3097</v>
      </c>
      <c r="H7" s="43"/>
      <c r="I7" s="103"/>
      <c r="J7" s="633"/>
      <c r="K7" s="634"/>
    </row>
    <row r="8" spans="1:11" ht="15" x14ac:dyDescent="0.25">
      <c r="A8" s="643"/>
      <c r="B8" s="618"/>
      <c r="C8" s="616"/>
      <c r="D8" s="616"/>
      <c r="E8" s="617"/>
      <c r="F8" s="44" t="s">
        <v>22</v>
      </c>
      <c r="G8" s="170" t="s">
        <v>3098</v>
      </c>
      <c r="H8" s="44"/>
      <c r="I8" s="104"/>
      <c r="J8" s="633"/>
      <c r="K8" s="634"/>
    </row>
    <row r="9" spans="1:11" ht="15" x14ac:dyDescent="0.25">
      <c r="A9" s="643"/>
      <c r="B9" s="618"/>
      <c r="C9" s="616"/>
      <c r="D9" s="616"/>
      <c r="E9" s="617"/>
      <c r="F9" s="44" t="s">
        <v>600</v>
      </c>
      <c r="G9" s="170" t="str">
        <f>VLOOKUP(F9,'Общий прайс лист'!A:B,2,FALSE)</f>
        <v>Индуктивный датчик RBA1</v>
      </c>
      <c r="H9" s="44"/>
      <c r="I9" s="104">
        <f>VLOOKUP(F9,'Общий прайс лист'!A:D,4,FALSE)</f>
        <v>5900</v>
      </c>
      <c r="J9" s="633"/>
      <c r="K9" s="634"/>
    </row>
    <row r="10" spans="1:11" ht="13.9" customHeight="1" thickBot="1" x14ac:dyDescent="0.3">
      <c r="A10" s="643"/>
      <c r="B10" s="619"/>
      <c r="C10" s="620"/>
      <c r="D10" s="620"/>
      <c r="E10" s="621"/>
      <c r="F10" s="47" t="s">
        <v>19</v>
      </c>
      <c r="G10" s="56" t="str">
        <f>VLOOKUP(F10,'Общий прайс лист'!A:B,2,FALSE)</f>
        <v>Аккумуляторная батарея PS124</v>
      </c>
      <c r="H10" s="47"/>
      <c r="I10" s="106">
        <f>VLOOKUP(F10,'Общий прайс лист'!A:D,4,FALSE)</f>
        <v>6550</v>
      </c>
      <c r="J10" s="635"/>
      <c r="K10" s="636"/>
    </row>
    <row r="11" spans="1:11" ht="28.5" customHeight="1" x14ac:dyDescent="0.25">
      <c r="A11" s="643"/>
      <c r="B11" s="595" t="s">
        <v>1172</v>
      </c>
      <c r="C11" s="589" t="s">
        <v>1030</v>
      </c>
      <c r="D11" s="599" t="s">
        <v>1308</v>
      </c>
      <c r="E11" s="600"/>
      <c r="F11" s="219" t="s">
        <v>528</v>
      </c>
      <c r="G11" s="220" t="str">
        <f>VLOOKUP(F11,'Общий прайс лист'!A:B,2,FALSE)</f>
        <v>Привод для откатных ворот RB250HS</v>
      </c>
      <c r="H11" s="221">
        <v>1</v>
      </c>
      <c r="I11" s="222">
        <f>VLOOKUP(F11,'Общий прайс лист'!A:D,4,FALSE)</f>
        <v>32900</v>
      </c>
      <c r="J11" s="605">
        <f>VLOOKUP(D11,'Общий прайс лист'!A:D,4,FALSE)</f>
        <v>40900</v>
      </c>
      <c r="K11" s="630"/>
    </row>
    <row r="12" spans="1:11" ht="13.9" customHeight="1" x14ac:dyDescent="0.25">
      <c r="A12" s="643"/>
      <c r="B12" s="596"/>
      <c r="C12" s="590"/>
      <c r="D12" s="601"/>
      <c r="E12" s="602"/>
      <c r="F12" s="223" t="s">
        <v>1304</v>
      </c>
      <c r="G12" s="224" t="str">
        <f>VLOOKUP(F12,'Общий прайс лист'!A:B,2,FALSE)</f>
        <v>Приемник OXIBD с обратной связью</v>
      </c>
      <c r="H12" s="225">
        <v>1</v>
      </c>
      <c r="I12" s="226">
        <f>VLOOKUP(F12,'Общий прайс лист'!A:D,4,FALSE)</f>
        <v>3900</v>
      </c>
      <c r="J12" s="607"/>
      <c r="K12" s="631"/>
    </row>
    <row r="13" spans="1:11" ht="15" x14ac:dyDescent="0.25">
      <c r="A13" s="643"/>
      <c r="B13" s="596"/>
      <c r="C13" s="590"/>
      <c r="D13" s="601"/>
      <c r="E13" s="602"/>
      <c r="F13" s="223" t="s">
        <v>1278</v>
      </c>
      <c r="G13" s="224" t="s">
        <v>3096</v>
      </c>
      <c r="H13" s="225">
        <v>2</v>
      </c>
      <c r="I13" s="226"/>
      <c r="J13" s="607"/>
      <c r="K13" s="631"/>
    </row>
    <row r="14" spans="1:11" ht="13.9" customHeight="1" x14ac:dyDescent="0.25">
      <c r="A14" s="643"/>
      <c r="B14" s="596"/>
      <c r="C14" s="590"/>
      <c r="D14" s="601"/>
      <c r="E14" s="602"/>
      <c r="F14" s="223" t="s">
        <v>15</v>
      </c>
      <c r="G14" s="224" t="str">
        <f>VLOOKUP(F14,'Общий прайс лист'!A:B,2,FALSE)</f>
        <v>Фотоэлементы Medium BlueBus EPMB</v>
      </c>
      <c r="H14" s="225">
        <v>1</v>
      </c>
      <c r="I14" s="226">
        <f>VLOOKUP(F14,'Общий прайс лист'!A:D,4,FALSE)</f>
        <v>4900</v>
      </c>
      <c r="J14" s="607"/>
      <c r="K14" s="631"/>
    </row>
    <row r="15" spans="1:11" ht="13.9" customHeight="1" thickBot="1" x14ac:dyDescent="0.3">
      <c r="A15" s="643"/>
      <c r="B15" s="597"/>
      <c r="C15" s="598"/>
      <c r="D15" s="603"/>
      <c r="E15" s="604"/>
      <c r="F15" s="314" t="s">
        <v>1191</v>
      </c>
      <c r="G15" s="240" t="str">
        <f>VLOOKUP(F15,'Общий прайс лист'!A:B,2,FALSE)</f>
        <v>Лампа сигнальная с антенной 12В/24В ELDC</v>
      </c>
      <c r="H15" s="241">
        <v>1</v>
      </c>
      <c r="I15" s="242">
        <f>VLOOKUP(F15,'Общий прайс лист'!A:D,4,FALSE)</f>
        <v>3350</v>
      </c>
      <c r="J15" s="609"/>
      <c r="K15" s="632"/>
    </row>
    <row r="16" spans="1:11" ht="13.9" customHeight="1" x14ac:dyDescent="0.25">
      <c r="A16" s="643"/>
      <c r="B16" s="614" t="s">
        <v>1032</v>
      </c>
      <c r="C16" s="615"/>
      <c r="D16" s="616"/>
      <c r="E16" s="617"/>
      <c r="F16" s="45" t="s">
        <v>546</v>
      </c>
      <c r="G16" s="176" t="str">
        <f>VLOOKUP(F16,'Общий прайс лист'!A:B,2,FALSE)</f>
        <v>Цифровой переключатель FLOR EDSW</v>
      </c>
      <c r="H16" s="45"/>
      <c r="I16" s="105">
        <f>VLOOKUP(F16,'Общий прайс лист'!A:D,4,FALSE)</f>
        <v>8150</v>
      </c>
      <c r="J16" s="633"/>
      <c r="K16" s="634"/>
    </row>
    <row r="17" spans="1:11" ht="15" x14ac:dyDescent="0.25">
      <c r="A17" s="643"/>
      <c r="B17" s="618"/>
      <c r="C17" s="616"/>
      <c r="D17" s="616"/>
      <c r="E17" s="617"/>
      <c r="F17" s="43" t="s">
        <v>21</v>
      </c>
      <c r="G17" s="55" t="s">
        <v>3097</v>
      </c>
      <c r="H17" s="43"/>
      <c r="I17" s="103"/>
      <c r="J17" s="633"/>
      <c r="K17" s="634"/>
    </row>
    <row r="18" spans="1:11" ht="15" x14ac:dyDescent="0.25">
      <c r="A18" s="643"/>
      <c r="B18" s="618"/>
      <c r="C18" s="616"/>
      <c r="D18" s="616"/>
      <c r="E18" s="617"/>
      <c r="F18" s="44" t="s">
        <v>22</v>
      </c>
      <c r="G18" s="170" t="s">
        <v>3098</v>
      </c>
      <c r="H18" s="44"/>
      <c r="I18" s="104"/>
      <c r="J18" s="633"/>
      <c r="K18" s="634"/>
    </row>
    <row r="19" spans="1:11" ht="13.9" customHeight="1" x14ac:dyDescent="0.25">
      <c r="A19" s="643"/>
      <c r="B19" s="618"/>
      <c r="C19" s="616"/>
      <c r="D19" s="616"/>
      <c r="E19" s="617"/>
      <c r="F19" s="44" t="s">
        <v>600</v>
      </c>
      <c r="G19" s="170" t="str">
        <f>VLOOKUP(F19,'Общий прайс лист'!A:B,2,FALSE)</f>
        <v>Индуктивный датчик RBA1</v>
      </c>
      <c r="H19" s="44"/>
      <c r="I19" s="104">
        <f>VLOOKUP(F19,'Общий прайс лист'!A:D,4,FALSE)</f>
        <v>5900</v>
      </c>
      <c r="J19" s="633"/>
      <c r="K19" s="634"/>
    </row>
    <row r="20" spans="1:11" ht="13.9" customHeight="1" thickBot="1" x14ac:dyDescent="0.3">
      <c r="A20" s="643"/>
      <c r="B20" s="619"/>
      <c r="C20" s="620"/>
      <c r="D20" s="620"/>
      <c r="E20" s="621"/>
      <c r="F20" s="47" t="s">
        <v>19</v>
      </c>
      <c r="G20" s="56" t="str">
        <f>VLOOKUP(F20,'Общий прайс лист'!A:B,2,FALSE)</f>
        <v>Аккумуляторная батарея PS124</v>
      </c>
      <c r="H20" s="47"/>
      <c r="I20" s="106">
        <f>VLOOKUP(F20,'Общий прайс лист'!A:D,4,FALSE)</f>
        <v>6550</v>
      </c>
      <c r="J20" s="635"/>
      <c r="K20" s="636"/>
    </row>
    <row r="21" spans="1:11" ht="39.75" customHeight="1" x14ac:dyDescent="0.25">
      <c r="A21" s="643"/>
      <c r="B21" s="595" t="s">
        <v>1066</v>
      </c>
      <c r="C21" s="589" t="s">
        <v>1030</v>
      </c>
      <c r="D21" s="624" t="s">
        <v>1464</v>
      </c>
      <c r="E21" s="625"/>
      <c r="F21" s="397" t="s">
        <v>35</v>
      </c>
      <c r="G21" s="392" t="str">
        <f>VLOOKUP(F21,'Общий прайс лист'!A:B,2,FALSE)</f>
        <v>Привод для откатных ворот RB500HS</v>
      </c>
      <c r="H21" s="306">
        <v>1</v>
      </c>
      <c r="I21" s="394">
        <f>VLOOKUP(F21,'Общий прайс лист'!A:D,4,FALSE)</f>
        <v>34900</v>
      </c>
      <c r="J21" s="583">
        <f>VLOOKUP(D21,'Общий прайс лист'!A:D,4,FALSE)</f>
        <v>37900</v>
      </c>
      <c r="K21" s="584"/>
    </row>
    <row r="22" spans="1:11" ht="15" customHeight="1" x14ac:dyDescent="0.25">
      <c r="A22" s="643"/>
      <c r="B22" s="596"/>
      <c r="C22" s="590"/>
      <c r="D22" s="626"/>
      <c r="E22" s="627"/>
      <c r="F22" s="380" t="s">
        <v>1304</v>
      </c>
      <c r="G22" s="377" t="str">
        <f>VLOOKUP(F22,'Общий прайс лист'!A:B,2,FALSE)</f>
        <v>Приемник OXIBD с обратной связью</v>
      </c>
      <c r="H22" s="63">
        <v>1</v>
      </c>
      <c r="I22" s="134">
        <f>VLOOKUP(F22,'Общий прайс лист'!A:D,4,FALSE)</f>
        <v>3900</v>
      </c>
      <c r="J22" s="585"/>
      <c r="K22" s="586"/>
    </row>
    <row r="23" spans="1:11" ht="15.75" thickBot="1" x14ac:dyDescent="0.3">
      <c r="A23" s="643"/>
      <c r="B23" s="596"/>
      <c r="C23" s="590"/>
      <c r="D23" s="628"/>
      <c r="E23" s="629"/>
      <c r="F23" s="382" t="s">
        <v>1278</v>
      </c>
      <c r="G23" s="378" t="s">
        <v>3096</v>
      </c>
      <c r="H23" s="64">
        <v>2</v>
      </c>
      <c r="I23" s="128"/>
      <c r="J23" s="587"/>
      <c r="K23" s="588"/>
    </row>
    <row r="24" spans="1:11" ht="15" x14ac:dyDescent="0.25">
      <c r="A24" s="643"/>
      <c r="B24" s="614" t="s">
        <v>1032</v>
      </c>
      <c r="C24" s="615"/>
      <c r="D24" s="616"/>
      <c r="E24" s="617"/>
      <c r="F24" s="45" t="s">
        <v>546</v>
      </c>
      <c r="G24" s="176" t="str">
        <f>VLOOKUP(F24,'Общий прайс лист'!A:B,2,FALSE)</f>
        <v>Цифровой переключатель FLOR EDSW</v>
      </c>
      <c r="H24" s="45"/>
      <c r="I24" s="105">
        <f>VLOOKUP(F24,'Общий прайс лист'!A:D,4,FALSE)</f>
        <v>8150</v>
      </c>
      <c r="J24" s="633"/>
      <c r="K24" s="634"/>
    </row>
    <row r="25" spans="1:11" ht="15" x14ac:dyDescent="0.25">
      <c r="A25" s="643"/>
      <c r="B25" s="618"/>
      <c r="C25" s="616"/>
      <c r="D25" s="616"/>
      <c r="E25" s="617"/>
      <c r="F25" s="43" t="s">
        <v>21</v>
      </c>
      <c r="G25" s="55" t="s">
        <v>3097</v>
      </c>
      <c r="H25" s="43"/>
      <c r="I25" s="103"/>
      <c r="J25" s="633"/>
      <c r="K25" s="634"/>
    </row>
    <row r="26" spans="1:11" ht="15" x14ac:dyDescent="0.25">
      <c r="A26" s="643"/>
      <c r="B26" s="618"/>
      <c r="C26" s="616"/>
      <c r="D26" s="616"/>
      <c r="E26" s="617"/>
      <c r="F26" s="44" t="s">
        <v>22</v>
      </c>
      <c r="G26" s="170" t="s">
        <v>3098</v>
      </c>
      <c r="H26" s="44"/>
      <c r="I26" s="104"/>
      <c r="J26" s="633"/>
      <c r="K26" s="634"/>
    </row>
    <row r="27" spans="1:11" ht="15" x14ac:dyDescent="0.25">
      <c r="A27" s="643"/>
      <c r="B27" s="618"/>
      <c r="C27" s="616"/>
      <c r="D27" s="616"/>
      <c r="E27" s="617"/>
      <c r="F27" s="44" t="s">
        <v>600</v>
      </c>
      <c r="G27" s="170" t="str">
        <f>VLOOKUP(F27,'Общий прайс лист'!A:B,2,FALSE)</f>
        <v>Индуктивный датчик RBA1</v>
      </c>
      <c r="H27" s="44"/>
      <c r="I27" s="104">
        <f>VLOOKUP(F27,'Общий прайс лист'!A:D,4,FALSE)</f>
        <v>5900</v>
      </c>
      <c r="J27" s="633"/>
      <c r="K27" s="634"/>
    </row>
    <row r="28" spans="1:11" ht="15.75" thickBot="1" x14ac:dyDescent="0.3">
      <c r="A28" s="643"/>
      <c r="B28" s="619"/>
      <c r="C28" s="620"/>
      <c r="D28" s="620"/>
      <c r="E28" s="621"/>
      <c r="F28" s="47" t="s">
        <v>19</v>
      </c>
      <c r="G28" s="56" t="str">
        <f>VLOOKUP(F28,'Общий прайс лист'!A:B,2,FALSE)</f>
        <v>Аккумуляторная батарея PS124</v>
      </c>
      <c r="H28" s="47"/>
      <c r="I28" s="106">
        <f>VLOOKUP(F28,'Общий прайс лист'!A:D,4,FALSE)</f>
        <v>6550</v>
      </c>
      <c r="J28" s="635"/>
      <c r="K28" s="636"/>
    </row>
    <row r="29" spans="1:11" ht="23.25" customHeight="1" x14ac:dyDescent="0.25">
      <c r="A29" s="643"/>
      <c r="B29" s="595" t="s">
        <v>1066</v>
      </c>
      <c r="C29" s="589" t="s">
        <v>1030</v>
      </c>
      <c r="D29" s="599" t="s">
        <v>1309</v>
      </c>
      <c r="E29" s="600"/>
      <c r="F29" s="219" t="s">
        <v>35</v>
      </c>
      <c r="G29" s="220" t="str">
        <f>VLOOKUP(F29,'Общий прайс лист'!A:B,2,FALSE)</f>
        <v>Привод для откатных ворот RB500HS</v>
      </c>
      <c r="H29" s="221">
        <v>1</v>
      </c>
      <c r="I29" s="222">
        <f>VLOOKUP(F29,'Общий прайс лист'!A:D,4,FALSE)</f>
        <v>34900</v>
      </c>
      <c r="J29" s="605">
        <f>VLOOKUP(D29,'Общий прайс лист'!A:D,4,FALSE)</f>
        <v>42900</v>
      </c>
      <c r="K29" s="630"/>
    </row>
    <row r="30" spans="1:11" ht="15" x14ac:dyDescent="0.25">
      <c r="A30" s="643"/>
      <c r="B30" s="596"/>
      <c r="C30" s="590"/>
      <c r="D30" s="601"/>
      <c r="E30" s="602"/>
      <c r="F30" s="223" t="s">
        <v>1304</v>
      </c>
      <c r="G30" s="224" t="str">
        <f>VLOOKUP(F30,'Общий прайс лист'!A:B,2,FALSE)</f>
        <v>Приемник OXIBD с обратной связью</v>
      </c>
      <c r="H30" s="225">
        <v>1</v>
      </c>
      <c r="I30" s="226">
        <f>VLOOKUP(F30,'Общий прайс лист'!A:D,4,FALSE)</f>
        <v>3900</v>
      </c>
      <c r="J30" s="607"/>
      <c r="K30" s="631"/>
    </row>
    <row r="31" spans="1:11" ht="15" x14ac:dyDescent="0.25">
      <c r="A31" s="643"/>
      <c r="B31" s="596"/>
      <c r="C31" s="590"/>
      <c r="D31" s="601"/>
      <c r="E31" s="602"/>
      <c r="F31" s="223" t="s">
        <v>1278</v>
      </c>
      <c r="G31" s="224" t="s">
        <v>3096</v>
      </c>
      <c r="H31" s="225">
        <v>2</v>
      </c>
      <c r="I31" s="226"/>
      <c r="J31" s="607"/>
      <c r="K31" s="631"/>
    </row>
    <row r="32" spans="1:11" ht="15" x14ac:dyDescent="0.25">
      <c r="A32" s="643"/>
      <c r="B32" s="596"/>
      <c r="C32" s="590"/>
      <c r="D32" s="601"/>
      <c r="E32" s="602"/>
      <c r="F32" s="223" t="s">
        <v>15</v>
      </c>
      <c r="G32" s="224" t="str">
        <f>VLOOKUP(F32,'Общий прайс лист'!A:B,2,FALSE)</f>
        <v>Фотоэлементы Medium BlueBus EPMB</v>
      </c>
      <c r="H32" s="225">
        <v>1</v>
      </c>
      <c r="I32" s="226">
        <f>VLOOKUP(F32,'Общий прайс лист'!A:D,4,FALSE)</f>
        <v>4900</v>
      </c>
      <c r="J32" s="607"/>
      <c r="K32" s="631"/>
    </row>
    <row r="33" spans="1:11" ht="15.75" thickBot="1" x14ac:dyDescent="0.3">
      <c r="A33" s="643"/>
      <c r="B33" s="597"/>
      <c r="C33" s="598"/>
      <c r="D33" s="603"/>
      <c r="E33" s="604"/>
      <c r="F33" s="314" t="s">
        <v>1191</v>
      </c>
      <c r="G33" s="240" t="str">
        <f>VLOOKUP(F33,'Общий прайс лист'!A:B,2,FALSE)</f>
        <v>Лампа сигнальная с антенной 12В/24В ELDC</v>
      </c>
      <c r="H33" s="241">
        <v>1</v>
      </c>
      <c r="I33" s="242">
        <f>VLOOKUP(F33,'Общий прайс лист'!A:D,4,FALSE)</f>
        <v>3350</v>
      </c>
      <c r="J33" s="609"/>
      <c r="K33" s="632"/>
    </row>
    <row r="34" spans="1:11" ht="15" x14ac:dyDescent="0.25">
      <c r="A34" s="643"/>
      <c r="B34" s="614" t="s">
        <v>1032</v>
      </c>
      <c r="C34" s="615"/>
      <c r="D34" s="616"/>
      <c r="E34" s="617"/>
      <c r="F34" s="45" t="s">
        <v>546</v>
      </c>
      <c r="G34" s="176" t="str">
        <f>VLOOKUP(F34,'Общий прайс лист'!A:B,2,FALSE)</f>
        <v>Цифровой переключатель FLOR EDSW</v>
      </c>
      <c r="H34" s="45"/>
      <c r="I34" s="105">
        <f>VLOOKUP(F34,'Общий прайс лист'!A:D,4,FALSE)</f>
        <v>8150</v>
      </c>
      <c r="J34" s="633"/>
      <c r="K34" s="634"/>
    </row>
    <row r="35" spans="1:11" ht="15" x14ac:dyDescent="0.25">
      <c r="A35" s="643"/>
      <c r="B35" s="618"/>
      <c r="C35" s="616"/>
      <c r="D35" s="616"/>
      <c r="E35" s="617"/>
      <c r="F35" s="43" t="s">
        <v>21</v>
      </c>
      <c r="G35" s="55" t="s">
        <v>3097</v>
      </c>
      <c r="H35" s="43"/>
      <c r="I35" s="103"/>
      <c r="J35" s="633"/>
      <c r="K35" s="634"/>
    </row>
    <row r="36" spans="1:11" ht="15" x14ac:dyDescent="0.25">
      <c r="A36" s="643"/>
      <c r="B36" s="618"/>
      <c r="C36" s="616"/>
      <c r="D36" s="616"/>
      <c r="E36" s="617"/>
      <c r="F36" s="44" t="s">
        <v>22</v>
      </c>
      <c r="G36" s="170" t="s">
        <v>3098</v>
      </c>
      <c r="H36" s="44"/>
      <c r="I36" s="104"/>
      <c r="J36" s="633"/>
      <c r="K36" s="634"/>
    </row>
    <row r="37" spans="1:11" ht="15" x14ac:dyDescent="0.25">
      <c r="A37" s="643"/>
      <c r="B37" s="618"/>
      <c r="C37" s="616"/>
      <c r="D37" s="616"/>
      <c r="E37" s="617"/>
      <c r="F37" s="44" t="s">
        <v>600</v>
      </c>
      <c r="G37" s="170" t="str">
        <f>VLOOKUP(F37,'Общий прайс лист'!A:B,2,FALSE)</f>
        <v>Индуктивный датчик RBA1</v>
      </c>
      <c r="H37" s="44"/>
      <c r="I37" s="104">
        <f>VLOOKUP(F37,'Общий прайс лист'!A:D,4,FALSE)</f>
        <v>5900</v>
      </c>
      <c r="J37" s="633"/>
      <c r="K37" s="634"/>
    </row>
    <row r="38" spans="1:11" ht="15.75" thickBot="1" x14ac:dyDescent="0.3">
      <c r="A38" s="643"/>
      <c r="B38" s="619"/>
      <c r="C38" s="620"/>
      <c r="D38" s="620"/>
      <c r="E38" s="621"/>
      <c r="F38" s="47" t="s">
        <v>19</v>
      </c>
      <c r="G38" s="56" t="str">
        <f>VLOOKUP(F38,'Общий прайс лист'!A:B,2,FALSE)</f>
        <v>Аккумуляторная батарея PS124</v>
      </c>
      <c r="H38" s="47"/>
      <c r="I38" s="106">
        <f>VLOOKUP(F38,'Общий прайс лист'!A:D,4,FALSE)</f>
        <v>6550</v>
      </c>
      <c r="J38" s="635"/>
      <c r="K38" s="636"/>
    </row>
    <row r="39" spans="1:11" ht="25.5" customHeight="1" x14ac:dyDescent="0.25">
      <c r="A39" s="643" t="s">
        <v>541</v>
      </c>
      <c r="B39" s="595" t="s">
        <v>1067</v>
      </c>
      <c r="C39" s="589" t="s">
        <v>1030</v>
      </c>
      <c r="D39" s="624" t="s">
        <v>1465</v>
      </c>
      <c r="E39" s="625"/>
      <c r="F39" s="397" t="s">
        <v>36</v>
      </c>
      <c r="G39" s="392" t="str">
        <f>VLOOKUP(F39,'Общий прайс лист'!A:B,2,FALSE)</f>
        <v>Привод для откатных ворот RUN1200HS</v>
      </c>
      <c r="H39" s="306">
        <v>1</v>
      </c>
      <c r="I39" s="394">
        <f>VLOOKUP(F39,'Общий прайс лист'!A:D,4,FALSE)</f>
        <v>60900</v>
      </c>
      <c r="J39" s="583">
        <f>VLOOKUP(D39,'Общий прайс лист'!A:D,4,FALSE)</f>
        <v>63900</v>
      </c>
      <c r="K39" s="584"/>
    </row>
    <row r="40" spans="1:11" ht="15" customHeight="1" x14ac:dyDescent="0.25">
      <c r="A40" s="643"/>
      <c r="B40" s="596"/>
      <c r="C40" s="590"/>
      <c r="D40" s="626"/>
      <c r="E40" s="627"/>
      <c r="F40" s="380" t="s">
        <v>1304</v>
      </c>
      <c r="G40" s="377" t="str">
        <f>VLOOKUP(F40,'Общий прайс лист'!A:B,2,FALSE)</f>
        <v>Приемник OXIBD с обратной связью</v>
      </c>
      <c r="H40" s="63">
        <v>1</v>
      </c>
      <c r="I40" s="134">
        <f>VLOOKUP(F40,'Общий прайс лист'!A:D,4,FALSE)</f>
        <v>3900</v>
      </c>
      <c r="J40" s="585"/>
      <c r="K40" s="586"/>
    </row>
    <row r="41" spans="1:11" ht="15.75" thickBot="1" x14ac:dyDescent="0.3">
      <c r="A41" s="643"/>
      <c r="B41" s="596"/>
      <c r="C41" s="590"/>
      <c r="D41" s="628"/>
      <c r="E41" s="629"/>
      <c r="F41" s="382" t="s">
        <v>1278</v>
      </c>
      <c r="G41" s="378" t="s">
        <v>3096</v>
      </c>
      <c r="H41" s="64">
        <v>2</v>
      </c>
      <c r="I41" s="128"/>
      <c r="J41" s="587"/>
      <c r="K41" s="588"/>
    </row>
    <row r="42" spans="1:11" ht="15" x14ac:dyDescent="0.25">
      <c r="A42" s="643"/>
      <c r="B42" s="618" t="s">
        <v>1032</v>
      </c>
      <c r="C42" s="616"/>
      <c r="D42" s="616"/>
      <c r="E42" s="617"/>
      <c r="F42" s="45" t="s">
        <v>546</v>
      </c>
      <c r="G42" s="176" t="str">
        <f>VLOOKUP(F42,'Общий прайс лист'!A:B,2,FALSE)</f>
        <v>Цифровой переключатель FLOR EDSW</v>
      </c>
      <c r="H42" s="45"/>
      <c r="I42" s="105">
        <f>VLOOKUP(F42,'Общий прайс лист'!A:D,4,FALSE)</f>
        <v>8150</v>
      </c>
      <c r="J42" s="633"/>
      <c r="K42" s="634"/>
    </row>
    <row r="43" spans="1:11" ht="15" x14ac:dyDescent="0.25">
      <c r="A43" s="643"/>
      <c r="B43" s="618"/>
      <c r="C43" s="616"/>
      <c r="D43" s="616"/>
      <c r="E43" s="617"/>
      <c r="F43" s="43" t="s">
        <v>21</v>
      </c>
      <c r="G43" s="55" t="s">
        <v>3097</v>
      </c>
      <c r="H43" s="43"/>
      <c r="I43" s="103"/>
      <c r="J43" s="633"/>
      <c r="K43" s="634"/>
    </row>
    <row r="44" spans="1:11" ht="15.75" thickBot="1" x14ac:dyDescent="0.3">
      <c r="A44" s="643"/>
      <c r="B44" s="619"/>
      <c r="C44" s="620"/>
      <c r="D44" s="620"/>
      <c r="E44" s="621"/>
      <c r="F44" s="47" t="s">
        <v>22</v>
      </c>
      <c r="G44" s="56" t="s">
        <v>3098</v>
      </c>
      <c r="H44" s="47"/>
      <c r="I44" s="106"/>
      <c r="J44" s="635"/>
      <c r="K44" s="636"/>
    </row>
    <row r="45" spans="1:11" ht="21.75" customHeight="1" x14ac:dyDescent="0.25">
      <c r="A45" s="643"/>
      <c r="B45" s="595" t="s">
        <v>1067</v>
      </c>
      <c r="C45" s="589" t="s">
        <v>1030</v>
      </c>
      <c r="D45" s="599" t="s">
        <v>1310</v>
      </c>
      <c r="E45" s="600"/>
      <c r="F45" s="219" t="s">
        <v>36</v>
      </c>
      <c r="G45" s="220" t="str">
        <f>VLOOKUP(F45,'Общий прайс лист'!A:B,2,FALSE)</f>
        <v>Привод для откатных ворот RUN1200HS</v>
      </c>
      <c r="H45" s="221">
        <v>1</v>
      </c>
      <c r="I45" s="222">
        <f>VLOOKUP(F45,'Общий прайс лист'!A:D,4,FALSE)</f>
        <v>60900</v>
      </c>
      <c r="J45" s="605">
        <f>VLOOKUP(D45,'Общий прайс лист'!A:D,4,FALSE)</f>
        <v>68900</v>
      </c>
      <c r="K45" s="630"/>
    </row>
    <row r="46" spans="1:11" ht="15" x14ac:dyDescent="0.25">
      <c r="A46" s="643"/>
      <c r="B46" s="596"/>
      <c r="C46" s="590"/>
      <c r="D46" s="601"/>
      <c r="E46" s="602"/>
      <c r="F46" s="223" t="s">
        <v>1304</v>
      </c>
      <c r="G46" s="224" t="str">
        <f>VLOOKUP(F46,'Общий прайс лист'!A:B,2,FALSE)</f>
        <v>Приемник OXIBD с обратной связью</v>
      </c>
      <c r="H46" s="225">
        <v>1</v>
      </c>
      <c r="I46" s="226">
        <f>VLOOKUP(F46,'Общий прайс лист'!A:D,4,FALSE)</f>
        <v>3900</v>
      </c>
      <c r="J46" s="607"/>
      <c r="K46" s="631"/>
    </row>
    <row r="47" spans="1:11" ht="15" x14ac:dyDescent="0.25">
      <c r="A47" s="643"/>
      <c r="B47" s="596"/>
      <c r="C47" s="590"/>
      <c r="D47" s="601"/>
      <c r="E47" s="602"/>
      <c r="F47" s="223" t="s">
        <v>1278</v>
      </c>
      <c r="G47" s="224" t="s">
        <v>3096</v>
      </c>
      <c r="H47" s="225">
        <v>2</v>
      </c>
      <c r="I47" s="226"/>
      <c r="J47" s="607"/>
      <c r="K47" s="631"/>
    </row>
    <row r="48" spans="1:11" ht="15" x14ac:dyDescent="0.25">
      <c r="A48" s="643"/>
      <c r="B48" s="596"/>
      <c r="C48" s="590"/>
      <c r="D48" s="601"/>
      <c r="E48" s="602"/>
      <c r="F48" s="223" t="s">
        <v>15</v>
      </c>
      <c r="G48" s="224" t="str">
        <f>VLOOKUP(F48,'Общий прайс лист'!A:B,2,FALSE)</f>
        <v>Фотоэлементы Medium BlueBus EPMB</v>
      </c>
      <c r="H48" s="225">
        <v>1</v>
      </c>
      <c r="I48" s="226">
        <f>VLOOKUP(F48,'Общий прайс лист'!A:D,4,FALSE)</f>
        <v>4900</v>
      </c>
      <c r="J48" s="607"/>
      <c r="K48" s="631"/>
    </row>
    <row r="49" spans="1:11" ht="15.75" thickBot="1" x14ac:dyDescent="0.3">
      <c r="A49" s="643"/>
      <c r="B49" s="597"/>
      <c r="C49" s="598"/>
      <c r="D49" s="603"/>
      <c r="E49" s="604"/>
      <c r="F49" s="314" t="s">
        <v>1191</v>
      </c>
      <c r="G49" s="240" t="str">
        <f>VLOOKUP(F49,'Общий прайс лист'!A:B,2,FALSE)</f>
        <v>Лампа сигнальная с антенной 12В/24В ELDC</v>
      </c>
      <c r="H49" s="241">
        <v>1</v>
      </c>
      <c r="I49" s="242">
        <f>VLOOKUP(F49,'Общий прайс лист'!A:D,4,FALSE)</f>
        <v>3350</v>
      </c>
      <c r="J49" s="609"/>
      <c r="K49" s="632"/>
    </row>
    <row r="50" spans="1:11" ht="15" x14ac:dyDescent="0.25">
      <c r="A50" s="643"/>
      <c r="B50" s="618" t="s">
        <v>1032</v>
      </c>
      <c r="C50" s="616"/>
      <c r="D50" s="616"/>
      <c r="E50" s="617"/>
      <c r="F50" s="45" t="s">
        <v>546</v>
      </c>
      <c r="G50" s="176" t="str">
        <f>VLOOKUP(F50,'Общий прайс лист'!A:B,2,FALSE)</f>
        <v>Цифровой переключатель FLOR EDSW</v>
      </c>
      <c r="H50" s="45"/>
      <c r="I50" s="105">
        <f>VLOOKUP(F50,'Общий прайс лист'!A:D,4,FALSE)</f>
        <v>8150</v>
      </c>
      <c r="J50" s="633"/>
      <c r="K50" s="634"/>
    </row>
    <row r="51" spans="1:11" ht="15" x14ac:dyDescent="0.25">
      <c r="A51" s="643"/>
      <c r="B51" s="618"/>
      <c r="C51" s="616"/>
      <c r="D51" s="616"/>
      <c r="E51" s="617"/>
      <c r="F51" s="43" t="s">
        <v>21</v>
      </c>
      <c r="G51" s="55" t="s">
        <v>3097</v>
      </c>
      <c r="H51" s="43"/>
      <c r="I51" s="103"/>
      <c r="J51" s="633"/>
      <c r="K51" s="634"/>
    </row>
    <row r="52" spans="1:11" ht="15.75" thickBot="1" x14ac:dyDescent="0.3">
      <c r="A52" s="643"/>
      <c r="B52" s="619"/>
      <c r="C52" s="620"/>
      <c r="D52" s="620"/>
      <c r="E52" s="621"/>
      <c r="F52" s="47" t="s">
        <v>22</v>
      </c>
      <c r="G52" s="56" t="s">
        <v>3098</v>
      </c>
      <c r="H52" s="47"/>
      <c r="I52" s="106"/>
      <c r="J52" s="635"/>
      <c r="K52" s="636"/>
    </row>
    <row r="53" spans="1:11" ht="23.25" thickBot="1" x14ac:dyDescent="0.3">
      <c r="A53" s="641" t="s">
        <v>1187</v>
      </c>
      <c r="B53" s="642"/>
      <c r="C53" s="642"/>
      <c r="D53" s="642"/>
      <c r="E53" s="642"/>
      <c r="F53" s="642"/>
      <c r="G53" s="642"/>
      <c r="H53" s="642"/>
      <c r="I53" s="642"/>
      <c r="J53" s="642"/>
      <c r="K53" s="642"/>
    </row>
    <row r="54" spans="1:11" ht="15" customHeight="1" x14ac:dyDescent="0.25">
      <c r="A54" s="644" t="s">
        <v>548</v>
      </c>
      <c r="B54" s="611" t="s">
        <v>1036</v>
      </c>
      <c r="C54" s="589" t="s">
        <v>1029</v>
      </c>
      <c r="D54" s="624" t="s">
        <v>1445</v>
      </c>
      <c r="E54" s="625"/>
      <c r="F54" s="403" t="s">
        <v>43</v>
      </c>
      <c r="G54" s="392" t="str">
        <f>VLOOKUP(F54,'Общий прайс лист'!A:B,2,FALSE)</f>
        <v>Привод для распашных ворот WG3524HS</v>
      </c>
      <c r="H54" s="306">
        <v>2</v>
      </c>
      <c r="I54" s="394">
        <f>VLOOKUP(F54,'Общий прайс лист'!A:D,4,FALSE)</f>
        <v>20900</v>
      </c>
      <c r="J54" s="583">
        <f>VLOOKUP(D54,'Общий прайс лист'!A:D,4,FALSE)</f>
        <v>42900</v>
      </c>
      <c r="K54" s="584"/>
    </row>
    <row r="55" spans="1:11" ht="15" customHeight="1" x14ac:dyDescent="0.25">
      <c r="A55" s="643"/>
      <c r="B55" s="612"/>
      <c r="C55" s="590"/>
      <c r="D55" s="626"/>
      <c r="E55" s="627"/>
      <c r="F55" s="404" t="s">
        <v>608</v>
      </c>
      <c r="G55" s="376" t="str">
        <f>VLOOKUP(F55,'Общий прайс лист'!A:B,2,FALSE)</f>
        <v>Блок управления MC824H</v>
      </c>
      <c r="H55" s="62">
        <v>1</v>
      </c>
      <c r="I55" s="127">
        <f>VLOOKUP(F55,'Общий прайс лист'!A:D,4,FALSE)</f>
        <v>22900</v>
      </c>
      <c r="J55" s="585"/>
      <c r="K55" s="586"/>
    </row>
    <row r="56" spans="1:11" ht="15" customHeight="1" x14ac:dyDescent="0.25">
      <c r="A56" s="643"/>
      <c r="B56" s="612"/>
      <c r="C56" s="590"/>
      <c r="D56" s="626"/>
      <c r="E56" s="627"/>
      <c r="F56" s="380" t="s">
        <v>1304</v>
      </c>
      <c r="G56" s="63" t="str">
        <f>VLOOKUP(F56,'Общий прайс лист'!A:B,2,FALSE)</f>
        <v>Приемник OXIBD с обратной связью</v>
      </c>
      <c r="H56" s="63">
        <v>1</v>
      </c>
      <c r="I56" s="134">
        <f>VLOOKUP(F56,'Общий прайс лист'!A:D,4,FALSE)</f>
        <v>3900</v>
      </c>
      <c r="J56" s="585"/>
      <c r="K56" s="586"/>
    </row>
    <row r="57" spans="1:11" ht="15.75" thickBot="1" x14ac:dyDescent="0.3">
      <c r="A57" s="643"/>
      <c r="B57" s="612"/>
      <c r="C57" s="590"/>
      <c r="D57" s="628"/>
      <c r="E57" s="629"/>
      <c r="F57" s="382" t="s">
        <v>1278</v>
      </c>
      <c r="G57" s="64" t="s">
        <v>3096</v>
      </c>
      <c r="H57" s="64">
        <v>2</v>
      </c>
      <c r="I57" s="128"/>
      <c r="J57" s="587"/>
      <c r="K57" s="588"/>
    </row>
    <row r="58" spans="1:11" ht="16.7" customHeight="1" x14ac:dyDescent="0.25">
      <c r="A58" s="643"/>
      <c r="B58" s="614" t="s">
        <v>1032</v>
      </c>
      <c r="C58" s="615"/>
      <c r="D58" s="616"/>
      <c r="E58" s="617"/>
      <c r="F58" s="45" t="s">
        <v>23</v>
      </c>
      <c r="G58" s="45" t="str">
        <f>VLOOKUP(F58,'Общий прайс лист'!A:B,2,FALSE)</f>
        <v>Электромеханический замок вертикальный, 12В PLA10</v>
      </c>
      <c r="H58" s="45"/>
      <c r="I58" s="105">
        <f>VLOOKUP(F58,'Общий прайс лист'!A:D,4,FALSE)</f>
        <v>10250</v>
      </c>
      <c r="J58" s="591"/>
      <c r="K58" s="592"/>
    </row>
    <row r="59" spans="1:11" ht="15" customHeight="1" x14ac:dyDescent="0.25">
      <c r="A59" s="643"/>
      <c r="B59" s="618"/>
      <c r="C59" s="616"/>
      <c r="D59" s="616"/>
      <c r="E59" s="617"/>
      <c r="F59" s="43" t="s">
        <v>24</v>
      </c>
      <c r="G59" s="43" t="str">
        <f>VLOOKUP(F59,'Общий прайс лист'!A:B,2,FALSE)</f>
        <v>Электромеханический замок горизонтальный, 12В PLA11</v>
      </c>
      <c r="H59" s="43"/>
      <c r="I59" s="103">
        <f>VLOOKUP(F59,'Общий прайс лист'!A:D,4,FALSE)</f>
        <v>10250</v>
      </c>
      <c r="J59" s="591"/>
      <c r="K59" s="592"/>
    </row>
    <row r="60" spans="1:11" ht="15" customHeight="1" x14ac:dyDescent="0.25">
      <c r="A60" s="643"/>
      <c r="B60" s="618"/>
      <c r="C60" s="616"/>
      <c r="D60" s="616"/>
      <c r="E60" s="617"/>
      <c r="F60" s="43" t="s">
        <v>546</v>
      </c>
      <c r="G60" s="43" t="str">
        <f>VLOOKUP(F60,'Общий прайс лист'!A:B,2,FALSE)</f>
        <v>Цифровой переключатель FLOR EDSW</v>
      </c>
      <c r="H60" s="43"/>
      <c r="I60" s="103">
        <f>VLOOKUP(F60,'Общий прайс лист'!A:D,4,FALSE)</f>
        <v>8150</v>
      </c>
      <c r="J60" s="591"/>
      <c r="K60" s="592"/>
    </row>
    <row r="61" spans="1:11" ht="14.25" customHeight="1" thickBot="1" x14ac:dyDescent="0.3">
      <c r="A61" s="643"/>
      <c r="B61" s="619"/>
      <c r="C61" s="620"/>
      <c r="D61" s="620"/>
      <c r="E61" s="621"/>
      <c r="F61" s="47" t="s">
        <v>1400</v>
      </c>
      <c r="G61" s="47" t="str">
        <f>VLOOKUP(F61,'Общий прайс лист'!A:B,2,FALSE)</f>
        <v>Аккумуляторная батарея PS324</v>
      </c>
      <c r="H61" s="47"/>
      <c r="I61" s="106">
        <f>VLOOKUP(F61,'Общий прайс лист'!A:D,4,FALSE)</f>
        <v>8250</v>
      </c>
      <c r="J61" s="593"/>
      <c r="K61" s="594"/>
    </row>
    <row r="62" spans="1:11" ht="29.25" customHeight="1" x14ac:dyDescent="0.25">
      <c r="A62" s="643"/>
      <c r="B62" s="611" t="s">
        <v>1036</v>
      </c>
      <c r="C62" s="589" t="s">
        <v>1029</v>
      </c>
      <c r="D62" s="599" t="s">
        <v>1311</v>
      </c>
      <c r="E62" s="600"/>
      <c r="F62" s="398" t="s">
        <v>43</v>
      </c>
      <c r="G62" s="220" t="str">
        <f>VLOOKUP(F62,'Общий прайс лист'!A:B,2,FALSE)</f>
        <v>Привод для распашных ворот WG3524HS</v>
      </c>
      <c r="H62" s="221">
        <v>2</v>
      </c>
      <c r="I62" s="222">
        <f>VLOOKUP(F62,'Общий прайс лист'!A:D,4,FALSE)</f>
        <v>20900</v>
      </c>
      <c r="J62" s="605">
        <f>VLOOKUP(D62,'Общий прайс лист'!A:D,4,FALSE)</f>
        <v>45900</v>
      </c>
      <c r="K62" s="606"/>
    </row>
    <row r="63" spans="1:11" ht="14.25" customHeight="1" x14ac:dyDescent="0.25">
      <c r="A63" s="643"/>
      <c r="B63" s="612"/>
      <c r="C63" s="590"/>
      <c r="D63" s="601"/>
      <c r="E63" s="602"/>
      <c r="F63" s="399" t="s">
        <v>608</v>
      </c>
      <c r="G63" s="231" t="str">
        <f>VLOOKUP(F63,'Общий прайс лист'!A:B,2,FALSE)</f>
        <v>Блок управления MC824H</v>
      </c>
      <c r="H63" s="232">
        <v>1</v>
      </c>
      <c r="I63" s="233">
        <f>VLOOKUP(F63,'Общий прайс лист'!A:D,4,FALSE)</f>
        <v>22900</v>
      </c>
      <c r="J63" s="607"/>
      <c r="K63" s="608"/>
    </row>
    <row r="64" spans="1:11" ht="14.25" customHeight="1" x14ac:dyDescent="0.25">
      <c r="A64" s="643"/>
      <c r="B64" s="612"/>
      <c r="C64" s="590"/>
      <c r="D64" s="601"/>
      <c r="E64" s="602"/>
      <c r="F64" s="223" t="s">
        <v>1304</v>
      </c>
      <c r="G64" s="225" t="str">
        <f>VLOOKUP(F64,'Общий прайс лист'!A:B,2,FALSE)</f>
        <v>Приемник OXIBD с обратной связью</v>
      </c>
      <c r="H64" s="225">
        <v>1</v>
      </c>
      <c r="I64" s="226">
        <f>VLOOKUP(F64,'Общий прайс лист'!A:D,4,FALSE)</f>
        <v>3900</v>
      </c>
      <c r="J64" s="607"/>
      <c r="K64" s="608"/>
    </row>
    <row r="65" spans="1:11" ht="14.25" customHeight="1" x14ac:dyDescent="0.25">
      <c r="A65" s="643"/>
      <c r="B65" s="612"/>
      <c r="C65" s="590"/>
      <c r="D65" s="601"/>
      <c r="E65" s="602"/>
      <c r="F65" s="223" t="s">
        <v>1278</v>
      </c>
      <c r="G65" s="225" t="s">
        <v>3096</v>
      </c>
      <c r="H65" s="225">
        <v>2</v>
      </c>
      <c r="I65" s="226"/>
      <c r="J65" s="607"/>
      <c r="K65" s="608"/>
    </row>
    <row r="66" spans="1:11" ht="14.25" customHeight="1" x14ac:dyDescent="0.25">
      <c r="A66" s="643"/>
      <c r="B66" s="612"/>
      <c r="C66" s="590"/>
      <c r="D66" s="601"/>
      <c r="E66" s="602"/>
      <c r="F66" s="223" t="s">
        <v>15</v>
      </c>
      <c r="G66" s="225" t="str">
        <f>VLOOKUP(F66,'Общий прайс лист'!A:B,2,FALSE)</f>
        <v>Фотоэлементы Medium BlueBus EPMB</v>
      </c>
      <c r="H66" s="225">
        <v>1</v>
      </c>
      <c r="I66" s="226">
        <f>VLOOKUP(F66,'Общий прайс лист'!A:D,4,FALSE)</f>
        <v>4900</v>
      </c>
      <c r="J66" s="607"/>
      <c r="K66" s="608"/>
    </row>
    <row r="67" spans="1:11" ht="14.25" customHeight="1" thickBot="1" x14ac:dyDescent="0.3">
      <c r="A67" s="643"/>
      <c r="B67" s="613"/>
      <c r="C67" s="598"/>
      <c r="D67" s="603"/>
      <c r="E67" s="604"/>
      <c r="F67" s="400" t="s">
        <v>1191</v>
      </c>
      <c r="G67" s="234" t="str">
        <f>VLOOKUP(F67,'Общий прайс лист'!A:B,2,FALSE)</f>
        <v>Лампа сигнальная с антенной 12В/24В ELDC</v>
      </c>
      <c r="H67" s="241">
        <v>1</v>
      </c>
      <c r="I67" s="242">
        <f>VLOOKUP(F67,'Общий прайс лист'!A:D,4,FALSE)</f>
        <v>3350</v>
      </c>
      <c r="J67" s="609"/>
      <c r="K67" s="610"/>
    </row>
    <row r="68" spans="1:11" ht="14.25" customHeight="1" x14ac:dyDescent="0.25">
      <c r="A68" s="643"/>
      <c r="B68" s="614" t="s">
        <v>1032</v>
      </c>
      <c r="C68" s="615"/>
      <c r="D68" s="616"/>
      <c r="E68" s="617"/>
      <c r="F68" s="45" t="s">
        <v>23</v>
      </c>
      <c r="G68" s="45" t="str">
        <f>VLOOKUP(F68,'Общий прайс лист'!A:B,2,FALSE)</f>
        <v>Электромеханический замок вертикальный, 12В PLA10</v>
      </c>
      <c r="H68" s="45"/>
      <c r="I68" s="105">
        <f>VLOOKUP(F68,'Общий прайс лист'!A:D,4,FALSE)</f>
        <v>10250</v>
      </c>
      <c r="J68" s="622"/>
      <c r="K68" s="623"/>
    </row>
    <row r="69" spans="1:11" ht="14.25" customHeight="1" x14ac:dyDescent="0.25">
      <c r="A69" s="643"/>
      <c r="B69" s="618"/>
      <c r="C69" s="616"/>
      <c r="D69" s="616"/>
      <c r="E69" s="617"/>
      <c r="F69" s="43" t="s">
        <v>24</v>
      </c>
      <c r="G69" s="43" t="str">
        <f>VLOOKUP(F69,'Общий прайс лист'!A:B,2,FALSE)</f>
        <v>Электромеханический замок горизонтальный, 12В PLA11</v>
      </c>
      <c r="H69" s="43"/>
      <c r="I69" s="103">
        <f>VLOOKUP(F69,'Общий прайс лист'!A:D,4,FALSE)</f>
        <v>10250</v>
      </c>
      <c r="J69" s="591"/>
      <c r="K69" s="592"/>
    </row>
    <row r="70" spans="1:11" ht="14.25" customHeight="1" x14ac:dyDescent="0.25">
      <c r="A70" s="643"/>
      <c r="B70" s="618"/>
      <c r="C70" s="616"/>
      <c r="D70" s="616"/>
      <c r="E70" s="617"/>
      <c r="F70" s="43" t="s">
        <v>546</v>
      </c>
      <c r="G70" s="43" t="str">
        <f>VLOOKUP(F70,'Общий прайс лист'!A:B,2,FALSE)</f>
        <v>Цифровой переключатель FLOR EDSW</v>
      </c>
      <c r="H70" s="43"/>
      <c r="I70" s="103">
        <f>VLOOKUP(F70,'Общий прайс лист'!A:D,4,FALSE)</f>
        <v>8150</v>
      </c>
      <c r="J70" s="591"/>
      <c r="K70" s="592"/>
    </row>
    <row r="71" spans="1:11" ht="14.25" customHeight="1" thickBot="1" x14ac:dyDescent="0.3">
      <c r="A71" s="643"/>
      <c r="B71" s="619"/>
      <c r="C71" s="620"/>
      <c r="D71" s="620"/>
      <c r="E71" s="621"/>
      <c r="F71" s="47" t="s">
        <v>1400</v>
      </c>
      <c r="G71" s="47" t="str">
        <f>VLOOKUP(F71,'Общий прайс лист'!A:B,2,FALSE)</f>
        <v>Аккумуляторная батарея PS324</v>
      </c>
      <c r="H71" s="47"/>
      <c r="I71" s="106">
        <f>VLOOKUP(F71,'Общий прайс лист'!A:D,4,FALSE)</f>
        <v>8250</v>
      </c>
      <c r="J71" s="593"/>
      <c r="K71" s="594"/>
    </row>
    <row r="72" spans="1:11" ht="30.75" customHeight="1" x14ac:dyDescent="0.25">
      <c r="A72" s="644" t="s">
        <v>549</v>
      </c>
      <c r="B72" s="595" t="s">
        <v>550</v>
      </c>
      <c r="C72" s="589" t="s">
        <v>1029</v>
      </c>
      <c r="D72" s="624" t="s">
        <v>1453</v>
      </c>
      <c r="E72" s="625"/>
      <c r="F72" s="403" t="s">
        <v>41</v>
      </c>
      <c r="G72" s="392" t="str">
        <f>VLOOKUP(F72,'Общий прайс лист'!A:B,2,FALSE)</f>
        <v>Привод для распашных ворот TO5024HS</v>
      </c>
      <c r="H72" s="306">
        <v>2</v>
      </c>
      <c r="I72" s="394">
        <f>VLOOKUP(F72,'Общий прайс лист'!A:D,4,FALSE)</f>
        <v>30900</v>
      </c>
      <c r="J72" s="583">
        <f>VLOOKUP(D72,'Общий прайс лист'!A:D,4,FALSE)</f>
        <v>52900</v>
      </c>
      <c r="K72" s="584"/>
    </row>
    <row r="73" spans="1:11" ht="15" customHeight="1" x14ac:dyDescent="0.25">
      <c r="A73" s="643"/>
      <c r="B73" s="596"/>
      <c r="C73" s="590"/>
      <c r="D73" s="626"/>
      <c r="E73" s="627"/>
      <c r="F73" s="407" t="s">
        <v>608</v>
      </c>
      <c r="G73" s="377" t="str">
        <f>VLOOKUP(F73,'Общий прайс лист'!A:B,2,FALSE)</f>
        <v>Блок управления MC824H</v>
      </c>
      <c r="H73" s="62">
        <v>1</v>
      </c>
      <c r="I73" s="127">
        <f>VLOOKUP(F73,'Общий прайс лист'!A:D,4,FALSE)</f>
        <v>22900</v>
      </c>
      <c r="J73" s="585"/>
      <c r="K73" s="586"/>
    </row>
    <row r="74" spans="1:11" ht="15" customHeight="1" x14ac:dyDescent="0.25">
      <c r="A74" s="643"/>
      <c r="B74" s="596"/>
      <c r="C74" s="590"/>
      <c r="D74" s="626"/>
      <c r="E74" s="627"/>
      <c r="F74" s="380" t="s">
        <v>1304</v>
      </c>
      <c r="G74" s="63" t="str">
        <f>VLOOKUP(F74,'Общий прайс лист'!A:B,2,FALSE)</f>
        <v>Приемник OXIBD с обратной связью</v>
      </c>
      <c r="H74" s="63">
        <v>1</v>
      </c>
      <c r="I74" s="134">
        <f>VLOOKUP(F74,'Общий прайс лист'!A:D,4,FALSE)</f>
        <v>3900</v>
      </c>
      <c r="J74" s="585"/>
      <c r="K74" s="586"/>
    </row>
    <row r="75" spans="1:11" ht="15" customHeight="1" thickBot="1" x14ac:dyDescent="0.3">
      <c r="A75" s="643"/>
      <c r="B75" s="596"/>
      <c r="C75" s="590"/>
      <c r="D75" s="628"/>
      <c r="E75" s="629"/>
      <c r="F75" s="382" t="s">
        <v>1278</v>
      </c>
      <c r="G75" s="64" t="s">
        <v>3096</v>
      </c>
      <c r="H75" s="64">
        <v>2</v>
      </c>
      <c r="I75" s="128"/>
      <c r="J75" s="587"/>
      <c r="K75" s="588"/>
    </row>
    <row r="76" spans="1:11" ht="18.75" customHeight="1" x14ac:dyDescent="0.25">
      <c r="A76" s="643"/>
      <c r="B76" s="614" t="s">
        <v>1032</v>
      </c>
      <c r="C76" s="615"/>
      <c r="D76" s="616"/>
      <c r="E76" s="617"/>
      <c r="F76" s="45" t="s">
        <v>23</v>
      </c>
      <c r="G76" s="45" t="str">
        <f>VLOOKUP(F76,'Общий прайс лист'!A:B,2,FALSE)</f>
        <v>Электромеханический замок вертикальный, 12В PLA10</v>
      </c>
      <c r="H76" s="45"/>
      <c r="I76" s="105">
        <f>VLOOKUP(F76,'Общий прайс лист'!A:D,4,FALSE)</f>
        <v>10250</v>
      </c>
      <c r="J76" s="591"/>
      <c r="K76" s="592"/>
    </row>
    <row r="77" spans="1:11" ht="18" customHeight="1" x14ac:dyDescent="0.25">
      <c r="A77" s="643"/>
      <c r="B77" s="618"/>
      <c r="C77" s="616"/>
      <c r="D77" s="616"/>
      <c r="E77" s="617"/>
      <c r="F77" s="43" t="s">
        <v>24</v>
      </c>
      <c r="G77" s="43" t="str">
        <f>VLOOKUP(F77,'Общий прайс лист'!A:B,2,FALSE)</f>
        <v>Электромеханический замок горизонтальный, 12В PLA11</v>
      </c>
      <c r="H77" s="43"/>
      <c r="I77" s="103">
        <f>VLOOKUP(F77,'Общий прайс лист'!A:D,4,FALSE)</f>
        <v>10250</v>
      </c>
      <c r="J77" s="591"/>
      <c r="K77" s="592"/>
    </row>
    <row r="78" spans="1:11" ht="18" customHeight="1" x14ac:dyDescent="0.25">
      <c r="A78" s="643"/>
      <c r="B78" s="618"/>
      <c r="C78" s="616"/>
      <c r="D78" s="616"/>
      <c r="E78" s="617"/>
      <c r="F78" s="43" t="s">
        <v>546</v>
      </c>
      <c r="G78" s="43" t="str">
        <f>VLOOKUP(F78,'Общий прайс лист'!A:B,2,FALSE)</f>
        <v>Цифровой переключатель FLOR EDSW</v>
      </c>
      <c r="H78" s="43"/>
      <c r="I78" s="103">
        <f>VLOOKUP(F78,'Общий прайс лист'!A:D,4,FALSE)</f>
        <v>8150</v>
      </c>
      <c r="J78" s="591"/>
      <c r="K78" s="592"/>
    </row>
    <row r="79" spans="1:11" ht="18" customHeight="1" thickBot="1" x14ac:dyDescent="0.3">
      <c r="A79" s="643"/>
      <c r="B79" s="619"/>
      <c r="C79" s="620"/>
      <c r="D79" s="620"/>
      <c r="E79" s="621"/>
      <c r="F79" s="47" t="s">
        <v>1400</v>
      </c>
      <c r="G79" s="47" t="str">
        <f>VLOOKUP(F79,'Общий прайс лист'!A:B,2,FALSE)</f>
        <v>Аккумуляторная батарея PS324</v>
      </c>
      <c r="H79" s="47"/>
      <c r="I79" s="106">
        <f>VLOOKUP(F79,'Общий прайс лист'!A:D,4,FALSE)</f>
        <v>8250</v>
      </c>
      <c r="J79" s="593"/>
      <c r="K79" s="594"/>
    </row>
    <row r="80" spans="1:11" ht="18" customHeight="1" x14ac:dyDescent="0.25">
      <c r="A80" s="643"/>
      <c r="B80" s="595" t="s">
        <v>550</v>
      </c>
      <c r="C80" s="589" t="s">
        <v>1029</v>
      </c>
      <c r="D80" s="599" t="s">
        <v>1312</v>
      </c>
      <c r="E80" s="600"/>
      <c r="F80" s="398" t="s">
        <v>41</v>
      </c>
      <c r="G80" s="220" t="str">
        <f>VLOOKUP(F80,'Общий прайс лист'!A:B,2,FALSE)</f>
        <v>Привод для распашных ворот TO5024HS</v>
      </c>
      <c r="H80" s="221">
        <v>2</v>
      </c>
      <c r="I80" s="222">
        <f>VLOOKUP(F80,'Общий прайс лист'!A:D,4,FALSE)</f>
        <v>30900</v>
      </c>
      <c r="J80" s="605">
        <f>VLOOKUP(D80,'Общий прайс лист'!A:D,4,FALSE)</f>
        <v>55900</v>
      </c>
      <c r="K80" s="606"/>
    </row>
    <row r="81" spans="1:11" ht="18" customHeight="1" x14ac:dyDescent="0.25">
      <c r="A81" s="643"/>
      <c r="B81" s="596"/>
      <c r="C81" s="590"/>
      <c r="D81" s="601"/>
      <c r="E81" s="602"/>
      <c r="F81" s="401" t="s">
        <v>608</v>
      </c>
      <c r="G81" s="224" t="str">
        <f>VLOOKUP(F81,'Общий прайс лист'!A:B,2,FALSE)</f>
        <v>Блок управления MC824H</v>
      </c>
      <c r="H81" s="232">
        <v>1</v>
      </c>
      <c r="I81" s="233">
        <f>VLOOKUP(F81,'Общий прайс лист'!A:D,4,FALSE)</f>
        <v>22900</v>
      </c>
      <c r="J81" s="607"/>
      <c r="K81" s="608"/>
    </row>
    <row r="82" spans="1:11" ht="18" customHeight="1" x14ac:dyDescent="0.25">
      <c r="A82" s="643"/>
      <c r="B82" s="596"/>
      <c r="C82" s="590"/>
      <c r="D82" s="601"/>
      <c r="E82" s="602"/>
      <c r="F82" s="223" t="s">
        <v>1304</v>
      </c>
      <c r="G82" s="225" t="str">
        <f>VLOOKUP(F82,'Общий прайс лист'!A:B,2,FALSE)</f>
        <v>Приемник OXIBD с обратной связью</v>
      </c>
      <c r="H82" s="225">
        <v>1</v>
      </c>
      <c r="I82" s="226">
        <f>VLOOKUP(F82,'Общий прайс лист'!A:D,4,FALSE)</f>
        <v>3900</v>
      </c>
      <c r="J82" s="607"/>
      <c r="K82" s="608"/>
    </row>
    <row r="83" spans="1:11" ht="18" customHeight="1" x14ac:dyDescent="0.25">
      <c r="A83" s="643"/>
      <c r="B83" s="596"/>
      <c r="C83" s="590"/>
      <c r="D83" s="601"/>
      <c r="E83" s="602"/>
      <c r="F83" s="223" t="s">
        <v>1278</v>
      </c>
      <c r="G83" s="225" t="s">
        <v>3096</v>
      </c>
      <c r="H83" s="225">
        <v>2</v>
      </c>
      <c r="I83" s="226"/>
      <c r="J83" s="607"/>
      <c r="K83" s="608"/>
    </row>
    <row r="84" spans="1:11" ht="18" customHeight="1" x14ac:dyDescent="0.25">
      <c r="A84" s="643"/>
      <c r="B84" s="596"/>
      <c r="C84" s="590"/>
      <c r="D84" s="601"/>
      <c r="E84" s="602"/>
      <c r="F84" s="223" t="s">
        <v>15</v>
      </c>
      <c r="G84" s="225" t="str">
        <f>VLOOKUP(F84,'Общий прайс лист'!A:B,2,FALSE)</f>
        <v>Фотоэлементы Medium BlueBus EPMB</v>
      </c>
      <c r="H84" s="225">
        <v>1</v>
      </c>
      <c r="I84" s="226">
        <f>VLOOKUP(F84,'Общий прайс лист'!A:D,4,FALSE)</f>
        <v>4900</v>
      </c>
      <c r="J84" s="607"/>
      <c r="K84" s="608"/>
    </row>
    <row r="85" spans="1:11" ht="18" customHeight="1" thickBot="1" x14ac:dyDescent="0.3">
      <c r="A85" s="643"/>
      <c r="B85" s="597"/>
      <c r="C85" s="598"/>
      <c r="D85" s="603"/>
      <c r="E85" s="604"/>
      <c r="F85" s="314" t="s">
        <v>1191</v>
      </c>
      <c r="G85" s="241" t="str">
        <f>VLOOKUP(F85,'Общий прайс лист'!A:B,2,FALSE)</f>
        <v>Лампа сигнальная с антенной 12В/24В ELDC</v>
      </c>
      <c r="H85" s="241">
        <v>1</v>
      </c>
      <c r="I85" s="242">
        <f>VLOOKUP(F85,'Общий прайс лист'!A:D,4,FALSE)</f>
        <v>3350</v>
      </c>
      <c r="J85" s="609"/>
      <c r="K85" s="610"/>
    </row>
    <row r="86" spans="1:11" ht="18" customHeight="1" x14ac:dyDescent="0.25">
      <c r="A86" s="643"/>
      <c r="B86" s="614" t="s">
        <v>1032</v>
      </c>
      <c r="C86" s="615"/>
      <c r="D86" s="616"/>
      <c r="E86" s="617"/>
      <c r="F86" s="45" t="s">
        <v>23</v>
      </c>
      <c r="G86" s="45" t="str">
        <f>VLOOKUP(F86,'Общий прайс лист'!A:B,2,FALSE)</f>
        <v>Электромеханический замок вертикальный, 12В PLA10</v>
      </c>
      <c r="H86" s="45"/>
      <c r="I86" s="105">
        <f>VLOOKUP(F86,'Общий прайс лист'!A:D,4,FALSE)</f>
        <v>10250</v>
      </c>
      <c r="J86" s="622"/>
      <c r="K86" s="623"/>
    </row>
    <row r="87" spans="1:11" ht="18" customHeight="1" x14ac:dyDescent="0.25">
      <c r="A87" s="643"/>
      <c r="B87" s="618"/>
      <c r="C87" s="616"/>
      <c r="D87" s="616"/>
      <c r="E87" s="617"/>
      <c r="F87" s="43" t="s">
        <v>24</v>
      </c>
      <c r="G87" s="43" t="str">
        <f>VLOOKUP(F87,'Общий прайс лист'!A:B,2,FALSE)</f>
        <v>Электромеханический замок горизонтальный, 12В PLA11</v>
      </c>
      <c r="H87" s="43"/>
      <c r="I87" s="103">
        <f>VLOOKUP(F87,'Общий прайс лист'!A:D,4,FALSE)</f>
        <v>10250</v>
      </c>
      <c r="J87" s="591"/>
      <c r="K87" s="592"/>
    </row>
    <row r="88" spans="1:11" ht="18" customHeight="1" x14ac:dyDescent="0.25">
      <c r="A88" s="643"/>
      <c r="B88" s="618"/>
      <c r="C88" s="616"/>
      <c r="D88" s="616"/>
      <c r="E88" s="617"/>
      <c r="F88" s="43" t="s">
        <v>546</v>
      </c>
      <c r="G88" s="43" t="str">
        <f>VLOOKUP(F88,'Общий прайс лист'!A:B,2,FALSE)</f>
        <v>Цифровой переключатель FLOR EDSW</v>
      </c>
      <c r="H88" s="43"/>
      <c r="I88" s="103">
        <f>VLOOKUP(F88,'Общий прайс лист'!A:D,4,FALSE)</f>
        <v>8150</v>
      </c>
      <c r="J88" s="591"/>
      <c r="K88" s="592"/>
    </row>
    <row r="89" spans="1:11" ht="18" customHeight="1" thickBot="1" x14ac:dyDescent="0.3">
      <c r="A89" s="643"/>
      <c r="B89" s="619"/>
      <c r="C89" s="620"/>
      <c r="D89" s="620"/>
      <c r="E89" s="621"/>
      <c r="F89" s="47" t="s">
        <v>1400</v>
      </c>
      <c r="G89" s="47" t="str">
        <f>VLOOKUP(F89,'Общий прайс лист'!A:B,2,FALSE)</f>
        <v>Аккумуляторная батарея PS324</v>
      </c>
      <c r="H89" s="47"/>
      <c r="I89" s="106">
        <f>VLOOKUP(F89,'Общий прайс лист'!A:D,4,FALSE)</f>
        <v>8250</v>
      </c>
      <c r="J89" s="593"/>
      <c r="K89" s="594"/>
    </row>
    <row r="90" spans="1:11" ht="18" customHeight="1" x14ac:dyDescent="0.25">
      <c r="A90" s="644" t="s">
        <v>1335</v>
      </c>
      <c r="B90" s="611" t="s">
        <v>1357</v>
      </c>
      <c r="C90" s="589" t="s">
        <v>1029</v>
      </c>
      <c r="D90" s="624" t="s">
        <v>1454</v>
      </c>
      <c r="E90" s="625"/>
      <c r="F90" s="397" t="s">
        <v>1343</v>
      </c>
      <c r="G90" s="306" t="str">
        <f>VLOOKUP(F90,'Общий прайс лист'!A:B,2,FALSE)</f>
        <v>Привод для распашных ворот TTN3724HS</v>
      </c>
      <c r="H90" s="306">
        <v>2</v>
      </c>
      <c r="I90" s="394">
        <f>VLOOKUP(F90,'Общий прайс лист'!A:D,4,FALSE)</f>
        <v>30900</v>
      </c>
      <c r="J90" s="583">
        <f>VLOOKUP(D90,'Общий прайс лист'!A:D,4,FALSE)</f>
        <v>52900</v>
      </c>
      <c r="K90" s="584"/>
    </row>
    <row r="91" spans="1:11" ht="18" customHeight="1" x14ac:dyDescent="0.25">
      <c r="A91" s="643"/>
      <c r="B91" s="612"/>
      <c r="C91" s="590"/>
      <c r="D91" s="626"/>
      <c r="E91" s="627"/>
      <c r="F91" s="380" t="s">
        <v>608</v>
      </c>
      <c r="G91" s="63" t="str">
        <f>VLOOKUP(F91,'Общий прайс лист'!A:B,2,FALSE)</f>
        <v>Блок управления MC824H</v>
      </c>
      <c r="H91" s="63">
        <v>1</v>
      </c>
      <c r="I91" s="134">
        <f>VLOOKUP(F91,'Общий прайс лист'!A:D,4,FALSE)</f>
        <v>22900</v>
      </c>
      <c r="J91" s="585"/>
      <c r="K91" s="586"/>
    </row>
    <row r="92" spans="1:11" ht="18" customHeight="1" x14ac:dyDescent="0.25">
      <c r="A92" s="643"/>
      <c r="B92" s="612"/>
      <c r="C92" s="590"/>
      <c r="D92" s="626"/>
      <c r="E92" s="627"/>
      <c r="F92" s="380" t="s">
        <v>1304</v>
      </c>
      <c r="G92" s="63" t="str">
        <f>VLOOKUP(F92,'Общий прайс лист'!A:B,2,FALSE)</f>
        <v>Приемник OXIBD с обратной связью</v>
      </c>
      <c r="H92" s="63">
        <v>1</v>
      </c>
      <c r="I92" s="134">
        <f>VLOOKUP(F92,'Общий прайс лист'!A:D,4,FALSE)</f>
        <v>3900</v>
      </c>
      <c r="J92" s="585"/>
      <c r="K92" s="586"/>
    </row>
    <row r="93" spans="1:11" ht="18" customHeight="1" thickBot="1" x14ac:dyDescent="0.3">
      <c r="A93" s="643"/>
      <c r="B93" s="612"/>
      <c r="C93" s="590"/>
      <c r="D93" s="628"/>
      <c r="E93" s="629"/>
      <c r="F93" s="382" t="s">
        <v>1278</v>
      </c>
      <c r="G93" s="64" t="s">
        <v>3096</v>
      </c>
      <c r="H93" s="64">
        <v>2</v>
      </c>
      <c r="I93" s="128"/>
      <c r="J93" s="587"/>
      <c r="K93" s="588"/>
    </row>
    <row r="94" spans="1:11" ht="18" customHeight="1" x14ac:dyDescent="0.25">
      <c r="A94" s="643"/>
      <c r="B94" s="614" t="s">
        <v>1032</v>
      </c>
      <c r="C94" s="615"/>
      <c r="D94" s="616"/>
      <c r="E94" s="617"/>
      <c r="F94" s="45" t="s">
        <v>23</v>
      </c>
      <c r="G94" s="45" t="str">
        <f>VLOOKUP(F94,'Общий прайс лист'!A:B,2,FALSE)</f>
        <v>Электромеханический замок вертикальный, 12В PLA10</v>
      </c>
      <c r="H94" s="45"/>
      <c r="I94" s="105">
        <f>VLOOKUP(F94,'Общий прайс лист'!A:D,4,FALSE)</f>
        <v>10250</v>
      </c>
      <c r="J94" s="591"/>
      <c r="K94" s="592"/>
    </row>
    <row r="95" spans="1:11" ht="18" customHeight="1" x14ac:dyDescent="0.25">
      <c r="A95" s="643"/>
      <c r="B95" s="618"/>
      <c r="C95" s="616"/>
      <c r="D95" s="616"/>
      <c r="E95" s="617"/>
      <c r="F95" s="43" t="s">
        <v>24</v>
      </c>
      <c r="G95" s="43" t="str">
        <f>VLOOKUP(F95,'Общий прайс лист'!A:B,2,FALSE)</f>
        <v>Электромеханический замок горизонтальный, 12В PLA11</v>
      </c>
      <c r="H95" s="43"/>
      <c r="I95" s="103">
        <f>VLOOKUP(F95,'Общий прайс лист'!A:D,4,FALSE)</f>
        <v>10250</v>
      </c>
      <c r="J95" s="591"/>
      <c r="K95" s="592"/>
    </row>
    <row r="96" spans="1:11" ht="18" customHeight="1" x14ac:dyDescent="0.25">
      <c r="A96" s="643"/>
      <c r="B96" s="618"/>
      <c r="C96" s="616"/>
      <c r="D96" s="616"/>
      <c r="E96" s="617"/>
      <c r="F96" s="43" t="s">
        <v>546</v>
      </c>
      <c r="G96" s="43" t="str">
        <f>VLOOKUP(F96,'Общий прайс лист'!A:B,2,FALSE)</f>
        <v>Цифровой переключатель FLOR EDSW</v>
      </c>
      <c r="H96" s="43"/>
      <c r="I96" s="103">
        <f>VLOOKUP(F96,'Общий прайс лист'!A:D,4,FALSE)</f>
        <v>8150</v>
      </c>
      <c r="J96" s="591"/>
      <c r="K96" s="592"/>
    </row>
    <row r="97" spans="1:11" ht="18" customHeight="1" thickBot="1" x14ac:dyDescent="0.3">
      <c r="A97" s="643"/>
      <c r="B97" s="619"/>
      <c r="C97" s="620"/>
      <c r="D97" s="620"/>
      <c r="E97" s="621"/>
      <c r="F97" s="47" t="s">
        <v>1400</v>
      </c>
      <c r="G97" s="47" t="str">
        <f>VLOOKUP(F97,'Общий прайс лист'!A:B,2,FALSE)</f>
        <v>Аккумуляторная батарея PS324</v>
      </c>
      <c r="H97" s="47"/>
      <c r="I97" s="106">
        <f>VLOOKUP(F97,'Общий прайс лист'!A:D,4,FALSE)</f>
        <v>8250</v>
      </c>
      <c r="J97" s="593"/>
      <c r="K97" s="594"/>
    </row>
    <row r="98" spans="1:11" ht="18" customHeight="1" x14ac:dyDescent="0.25">
      <c r="A98" s="643"/>
      <c r="B98" s="611" t="s">
        <v>1357</v>
      </c>
      <c r="C98" s="589" t="s">
        <v>1029</v>
      </c>
      <c r="D98" s="599" t="s">
        <v>1313</v>
      </c>
      <c r="E98" s="600"/>
      <c r="F98" s="219" t="s">
        <v>1343</v>
      </c>
      <c r="G98" s="225" t="str">
        <f>VLOOKUP(F98,'Общий прайс лист'!A:B,2,FALSE)</f>
        <v>Привод для распашных ворот TTN3724HS</v>
      </c>
      <c r="H98" s="221">
        <v>2</v>
      </c>
      <c r="I98" s="226">
        <f>VLOOKUP(F98,'Общий прайс лист'!A:D,4,FALSE)</f>
        <v>30900</v>
      </c>
      <c r="J98" s="605">
        <f>VLOOKUP(D98,'Общий прайс лист'!A:D,4,FALSE)</f>
        <v>55900</v>
      </c>
      <c r="K98" s="606"/>
    </row>
    <row r="99" spans="1:11" ht="18" customHeight="1" x14ac:dyDescent="0.25">
      <c r="A99" s="643"/>
      <c r="B99" s="612"/>
      <c r="C99" s="590"/>
      <c r="D99" s="601"/>
      <c r="E99" s="602"/>
      <c r="F99" s="223" t="s">
        <v>608</v>
      </c>
      <c r="G99" s="225" t="str">
        <f>VLOOKUP(F99,'Общий прайс лист'!A:B,2,FALSE)</f>
        <v>Блок управления MC824H</v>
      </c>
      <c r="H99" s="225">
        <v>1</v>
      </c>
      <c r="I99" s="226">
        <f>VLOOKUP(F99,'Общий прайс лист'!A:D,4,FALSE)</f>
        <v>22900</v>
      </c>
      <c r="J99" s="607"/>
      <c r="K99" s="608"/>
    </row>
    <row r="100" spans="1:11" ht="18" customHeight="1" x14ac:dyDescent="0.25">
      <c r="A100" s="643"/>
      <c r="B100" s="612"/>
      <c r="C100" s="590"/>
      <c r="D100" s="601"/>
      <c r="E100" s="602"/>
      <c r="F100" s="223" t="s">
        <v>1304</v>
      </c>
      <c r="G100" s="225" t="str">
        <f>VLOOKUP(F100,'Общий прайс лист'!A:B,2,FALSE)</f>
        <v>Приемник OXIBD с обратной связью</v>
      </c>
      <c r="H100" s="225">
        <v>1</v>
      </c>
      <c r="I100" s="226">
        <f>VLOOKUP(F100,'Общий прайс лист'!A:D,4,FALSE)</f>
        <v>3900</v>
      </c>
      <c r="J100" s="607"/>
      <c r="K100" s="608"/>
    </row>
    <row r="101" spans="1:11" ht="18" customHeight="1" x14ac:dyDescent="0.25">
      <c r="A101" s="643"/>
      <c r="B101" s="612"/>
      <c r="C101" s="590"/>
      <c r="D101" s="601"/>
      <c r="E101" s="602"/>
      <c r="F101" s="223" t="s">
        <v>1278</v>
      </c>
      <c r="G101" s="225" t="s">
        <v>3096</v>
      </c>
      <c r="H101" s="225">
        <v>2</v>
      </c>
      <c r="I101" s="226"/>
      <c r="J101" s="607"/>
      <c r="K101" s="608"/>
    </row>
    <row r="102" spans="1:11" ht="18" customHeight="1" x14ac:dyDescent="0.25">
      <c r="A102" s="643"/>
      <c r="B102" s="612"/>
      <c r="C102" s="590"/>
      <c r="D102" s="601"/>
      <c r="E102" s="602"/>
      <c r="F102" s="223" t="s">
        <v>15</v>
      </c>
      <c r="G102" s="225" t="str">
        <f>VLOOKUP(F102,'Общий прайс лист'!A:B,2,FALSE)</f>
        <v>Фотоэлементы Medium BlueBus EPMB</v>
      </c>
      <c r="H102" s="225">
        <v>1</v>
      </c>
      <c r="I102" s="226">
        <f>VLOOKUP(F102,'Общий прайс лист'!A:D,4,FALSE)</f>
        <v>4900</v>
      </c>
      <c r="J102" s="607"/>
      <c r="K102" s="608"/>
    </row>
    <row r="103" spans="1:11" ht="18" customHeight="1" thickBot="1" x14ac:dyDescent="0.3">
      <c r="A103" s="643"/>
      <c r="B103" s="613"/>
      <c r="C103" s="598"/>
      <c r="D103" s="603"/>
      <c r="E103" s="604"/>
      <c r="F103" s="314" t="s">
        <v>1191</v>
      </c>
      <c r="G103" s="241" t="str">
        <f>VLOOKUP(F103,'Общий прайс лист'!A:B,2,FALSE)</f>
        <v>Лампа сигнальная с антенной 12В/24В ELDC</v>
      </c>
      <c r="H103" s="241">
        <v>1</v>
      </c>
      <c r="I103" s="242">
        <f>VLOOKUP(F103,'Общий прайс лист'!A:D,4,FALSE)</f>
        <v>3350</v>
      </c>
      <c r="J103" s="609"/>
      <c r="K103" s="610"/>
    </row>
    <row r="104" spans="1:11" ht="18" customHeight="1" x14ac:dyDescent="0.25">
      <c r="A104" s="643"/>
      <c r="B104" s="614" t="s">
        <v>1032</v>
      </c>
      <c r="C104" s="615"/>
      <c r="D104" s="616"/>
      <c r="E104" s="617"/>
      <c r="F104" s="45" t="s">
        <v>23</v>
      </c>
      <c r="G104" s="45" t="str">
        <f>VLOOKUP(F104,'Общий прайс лист'!A:B,2,FALSE)</f>
        <v>Электромеханический замок вертикальный, 12В PLA10</v>
      </c>
      <c r="H104" s="45"/>
      <c r="I104" s="105">
        <f>VLOOKUP(F104,'Общий прайс лист'!A:D,4,FALSE)</f>
        <v>10250</v>
      </c>
      <c r="J104" s="622"/>
      <c r="K104" s="623"/>
    </row>
    <row r="105" spans="1:11" ht="18" customHeight="1" x14ac:dyDescent="0.25">
      <c r="A105" s="643"/>
      <c r="B105" s="618"/>
      <c r="C105" s="616"/>
      <c r="D105" s="616"/>
      <c r="E105" s="617"/>
      <c r="F105" s="43" t="s">
        <v>24</v>
      </c>
      <c r="G105" s="43" t="str">
        <f>VLOOKUP(F105,'Общий прайс лист'!A:B,2,FALSE)</f>
        <v>Электромеханический замок горизонтальный, 12В PLA11</v>
      </c>
      <c r="H105" s="43"/>
      <c r="I105" s="103">
        <f>VLOOKUP(F105,'Общий прайс лист'!A:D,4,FALSE)</f>
        <v>10250</v>
      </c>
      <c r="J105" s="591"/>
      <c r="K105" s="592"/>
    </row>
    <row r="106" spans="1:11" ht="18" customHeight="1" x14ac:dyDescent="0.25">
      <c r="A106" s="643"/>
      <c r="B106" s="618"/>
      <c r="C106" s="616"/>
      <c r="D106" s="616"/>
      <c r="E106" s="617"/>
      <c r="F106" s="43" t="s">
        <v>546</v>
      </c>
      <c r="G106" s="43" t="str">
        <f>VLOOKUP(F106,'Общий прайс лист'!A:B,2,FALSE)</f>
        <v>Цифровой переключатель FLOR EDSW</v>
      </c>
      <c r="H106" s="43"/>
      <c r="I106" s="103">
        <f>VLOOKUP(F106,'Общий прайс лист'!A:D,4,FALSE)</f>
        <v>8150</v>
      </c>
      <c r="J106" s="591"/>
      <c r="K106" s="592"/>
    </row>
    <row r="107" spans="1:11" ht="18" customHeight="1" thickBot="1" x14ac:dyDescent="0.3">
      <c r="A107" s="643"/>
      <c r="B107" s="619"/>
      <c r="C107" s="620"/>
      <c r="D107" s="620"/>
      <c r="E107" s="621"/>
      <c r="F107" s="47" t="s">
        <v>1400</v>
      </c>
      <c r="G107" s="47" t="str">
        <f>VLOOKUP(F107,'Общий прайс лист'!A:B,2,FALSE)</f>
        <v>Аккумуляторная батарея PS324</v>
      </c>
      <c r="H107" s="47"/>
      <c r="I107" s="106">
        <f>VLOOKUP(F107,'Общий прайс лист'!A:D,4,FALSE)</f>
        <v>8250</v>
      </c>
      <c r="J107" s="593"/>
      <c r="K107" s="594"/>
    </row>
    <row r="108" spans="1:11" ht="18.399999999999999" customHeight="1" x14ac:dyDescent="0.25">
      <c r="A108" s="644" t="s">
        <v>549</v>
      </c>
      <c r="B108" s="611" t="s">
        <v>1063</v>
      </c>
      <c r="C108" s="589" t="s">
        <v>1029</v>
      </c>
      <c r="D108" s="624" t="s">
        <v>1456</v>
      </c>
      <c r="E108" s="625"/>
      <c r="F108" s="397" t="s">
        <v>42</v>
      </c>
      <c r="G108" s="306" t="str">
        <f>VLOOKUP(F108,'Общий прайс лист'!A:B,2,FALSE)</f>
        <v>Привод для распашных ворот TO6024HS</v>
      </c>
      <c r="H108" s="306">
        <v>2</v>
      </c>
      <c r="I108" s="394">
        <f>VLOOKUP(F108,'Общий прайс лист'!A:D,4,FALSE)</f>
        <v>39900</v>
      </c>
      <c r="J108" s="583">
        <f>VLOOKUP(D108,'Общий прайс лист'!A:D,4,FALSE)</f>
        <v>107900</v>
      </c>
      <c r="K108" s="584"/>
    </row>
    <row r="109" spans="1:11" ht="15" customHeight="1" x14ac:dyDescent="0.25">
      <c r="A109" s="643"/>
      <c r="B109" s="612"/>
      <c r="C109" s="590"/>
      <c r="D109" s="626"/>
      <c r="E109" s="627"/>
      <c r="F109" s="380" t="s">
        <v>608</v>
      </c>
      <c r="G109" s="63" t="str">
        <f>VLOOKUP(F109,'Общий прайс лист'!A:B,2,FALSE)</f>
        <v>Блок управления MC824H</v>
      </c>
      <c r="H109" s="63">
        <v>1</v>
      </c>
      <c r="I109" s="134">
        <f>VLOOKUP(F109,'Общий прайс лист'!A:D,4,FALSE)</f>
        <v>22900</v>
      </c>
      <c r="J109" s="585"/>
      <c r="K109" s="586"/>
    </row>
    <row r="110" spans="1:11" ht="15" customHeight="1" x14ac:dyDescent="0.25">
      <c r="A110" s="643"/>
      <c r="B110" s="612"/>
      <c r="C110" s="590"/>
      <c r="D110" s="626"/>
      <c r="E110" s="627"/>
      <c r="F110" s="380" t="s">
        <v>1304</v>
      </c>
      <c r="G110" s="63" t="str">
        <f>VLOOKUP(F110,'Общий прайс лист'!A:B,2,FALSE)</f>
        <v>Приемник OXIBD с обратной связью</v>
      </c>
      <c r="H110" s="63">
        <v>1</v>
      </c>
      <c r="I110" s="134">
        <f>VLOOKUP(F110,'Общий прайс лист'!A:D,4,FALSE)</f>
        <v>3900</v>
      </c>
      <c r="J110" s="585"/>
      <c r="K110" s="586"/>
    </row>
    <row r="111" spans="1:11" ht="15" customHeight="1" thickBot="1" x14ac:dyDescent="0.3">
      <c r="A111" s="643"/>
      <c r="B111" s="612"/>
      <c r="C111" s="590"/>
      <c r="D111" s="628"/>
      <c r="E111" s="629"/>
      <c r="F111" s="382" t="s">
        <v>1278</v>
      </c>
      <c r="G111" s="64" t="s">
        <v>3096</v>
      </c>
      <c r="H111" s="64">
        <v>2</v>
      </c>
      <c r="I111" s="128"/>
      <c r="J111" s="587"/>
      <c r="K111" s="588"/>
    </row>
    <row r="112" spans="1:11" ht="16.7" customHeight="1" x14ac:dyDescent="0.25">
      <c r="A112" s="643"/>
      <c r="B112" s="614" t="s">
        <v>1032</v>
      </c>
      <c r="C112" s="615"/>
      <c r="D112" s="616"/>
      <c r="E112" s="617"/>
      <c r="F112" s="45" t="s">
        <v>23</v>
      </c>
      <c r="G112" s="45" t="str">
        <f>VLOOKUP(F112,'Общий прайс лист'!A:B,2,FALSE)</f>
        <v>Электромеханический замок вертикальный, 12В PLA10</v>
      </c>
      <c r="H112" s="45"/>
      <c r="I112" s="105">
        <f>VLOOKUP(F112,'Общий прайс лист'!A:D,4,FALSE)</f>
        <v>10250</v>
      </c>
      <c r="J112" s="591"/>
      <c r="K112" s="592"/>
    </row>
    <row r="113" spans="1:11" ht="16.7" customHeight="1" x14ac:dyDescent="0.25">
      <c r="A113" s="643"/>
      <c r="B113" s="618"/>
      <c r="C113" s="616"/>
      <c r="D113" s="616"/>
      <c r="E113" s="617"/>
      <c r="F113" s="43" t="s">
        <v>24</v>
      </c>
      <c r="G113" s="43" t="str">
        <f>VLOOKUP(F113,'Общий прайс лист'!A:B,2,FALSE)</f>
        <v>Электромеханический замок горизонтальный, 12В PLA11</v>
      </c>
      <c r="H113" s="43"/>
      <c r="I113" s="103">
        <f>VLOOKUP(F113,'Общий прайс лист'!A:D,4,FALSE)</f>
        <v>10250</v>
      </c>
      <c r="J113" s="591"/>
      <c r="K113" s="592"/>
    </row>
    <row r="114" spans="1:11" ht="16.7" customHeight="1" x14ac:dyDescent="0.25">
      <c r="A114" s="643"/>
      <c r="B114" s="618"/>
      <c r="C114" s="616"/>
      <c r="D114" s="616"/>
      <c r="E114" s="617"/>
      <c r="F114" s="43" t="s">
        <v>546</v>
      </c>
      <c r="G114" s="43" t="str">
        <f>VLOOKUP(F114,'Общий прайс лист'!A:B,2,FALSE)</f>
        <v>Цифровой переключатель FLOR EDSW</v>
      </c>
      <c r="H114" s="43"/>
      <c r="I114" s="103">
        <f>VLOOKUP(F114,'Общий прайс лист'!A:D,4,FALSE)</f>
        <v>8150</v>
      </c>
      <c r="J114" s="591"/>
      <c r="K114" s="592"/>
    </row>
    <row r="115" spans="1:11" ht="16.7" customHeight="1" thickBot="1" x14ac:dyDescent="0.3">
      <c r="A115" s="643"/>
      <c r="B115" s="619"/>
      <c r="C115" s="620"/>
      <c r="D115" s="620"/>
      <c r="E115" s="621"/>
      <c r="F115" s="47" t="s">
        <v>1400</v>
      </c>
      <c r="G115" s="47" t="str">
        <f>VLOOKUP(F115,'Общий прайс лист'!A:B,2,FALSE)</f>
        <v>Аккумуляторная батарея PS324</v>
      </c>
      <c r="H115" s="47"/>
      <c r="I115" s="106">
        <f>VLOOKUP(F115,'Общий прайс лист'!A:D,4,FALSE)</f>
        <v>8250</v>
      </c>
      <c r="J115" s="593"/>
      <c r="K115" s="594"/>
    </row>
    <row r="116" spans="1:11" ht="16.7" customHeight="1" x14ac:dyDescent="0.25">
      <c r="A116" s="643"/>
      <c r="B116" s="611" t="s">
        <v>1063</v>
      </c>
      <c r="C116" s="589" t="s">
        <v>1029</v>
      </c>
      <c r="D116" s="599" t="s">
        <v>1314</v>
      </c>
      <c r="E116" s="600"/>
      <c r="F116" s="219" t="s">
        <v>42</v>
      </c>
      <c r="G116" s="221" t="str">
        <f>VLOOKUP(F116,'Общий прайс лист'!A:B,2,FALSE)</f>
        <v>Привод для распашных ворот TO6024HS</v>
      </c>
      <c r="H116" s="221">
        <v>2</v>
      </c>
      <c r="I116" s="222">
        <f>VLOOKUP(F116,'Общий прайс лист'!A:D,4,FALSE)</f>
        <v>39900</v>
      </c>
      <c r="J116" s="605">
        <f>VLOOKUP(D116,'Общий прайс лист'!A:D,4,FALSE)</f>
        <v>110900</v>
      </c>
      <c r="K116" s="606"/>
    </row>
    <row r="117" spans="1:11" ht="16.7" customHeight="1" x14ac:dyDescent="0.25">
      <c r="A117" s="643"/>
      <c r="B117" s="612"/>
      <c r="C117" s="590"/>
      <c r="D117" s="601"/>
      <c r="E117" s="602"/>
      <c r="F117" s="223" t="s">
        <v>608</v>
      </c>
      <c r="G117" s="225" t="str">
        <f>VLOOKUP(F117,'Общий прайс лист'!A:B,2,FALSE)</f>
        <v>Блок управления MC824H</v>
      </c>
      <c r="H117" s="225">
        <v>1</v>
      </c>
      <c r="I117" s="226">
        <f>VLOOKUP(F117,'Общий прайс лист'!A:D,4,FALSE)</f>
        <v>22900</v>
      </c>
      <c r="J117" s="607"/>
      <c r="K117" s="608"/>
    </row>
    <row r="118" spans="1:11" ht="16.7" customHeight="1" x14ac:dyDescent="0.25">
      <c r="A118" s="643"/>
      <c r="B118" s="612"/>
      <c r="C118" s="590"/>
      <c r="D118" s="601"/>
      <c r="E118" s="602"/>
      <c r="F118" s="223" t="s">
        <v>1304</v>
      </c>
      <c r="G118" s="225" t="str">
        <f>VLOOKUP(F118,'Общий прайс лист'!A:B,2,FALSE)</f>
        <v>Приемник OXIBD с обратной связью</v>
      </c>
      <c r="H118" s="225">
        <v>1</v>
      </c>
      <c r="I118" s="226">
        <f>VLOOKUP(F118,'Общий прайс лист'!A:D,4,FALSE)</f>
        <v>3900</v>
      </c>
      <c r="J118" s="607"/>
      <c r="K118" s="608"/>
    </row>
    <row r="119" spans="1:11" ht="16.7" customHeight="1" x14ac:dyDescent="0.25">
      <c r="A119" s="643"/>
      <c r="B119" s="612"/>
      <c r="C119" s="590"/>
      <c r="D119" s="601"/>
      <c r="E119" s="602"/>
      <c r="F119" s="223" t="s">
        <v>1278</v>
      </c>
      <c r="G119" s="225" t="s">
        <v>3096</v>
      </c>
      <c r="H119" s="225">
        <v>2</v>
      </c>
      <c r="I119" s="226"/>
      <c r="J119" s="607"/>
      <c r="K119" s="608"/>
    </row>
    <row r="120" spans="1:11" ht="16.7" customHeight="1" x14ac:dyDescent="0.25">
      <c r="A120" s="643"/>
      <c r="B120" s="612"/>
      <c r="C120" s="590"/>
      <c r="D120" s="601"/>
      <c r="E120" s="602"/>
      <c r="F120" s="223" t="s">
        <v>15</v>
      </c>
      <c r="G120" s="225" t="str">
        <f>VLOOKUP(F120,'Общий прайс лист'!A:B,2,FALSE)</f>
        <v>Фотоэлементы Medium BlueBus EPMB</v>
      </c>
      <c r="H120" s="225">
        <v>1</v>
      </c>
      <c r="I120" s="226">
        <f>VLOOKUP(F120,'Общий прайс лист'!A:D,4,FALSE)</f>
        <v>4900</v>
      </c>
      <c r="J120" s="607"/>
      <c r="K120" s="608"/>
    </row>
    <row r="121" spans="1:11" ht="16.7" customHeight="1" thickBot="1" x14ac:dyDescent="0.3">
      <c r="A121" s="643"/>
      <c r="B121" s="613"/>
      <c r="C121" s="598"/>
      <c r="D121" s="603"/>
      <c r="E121" s="604"/>
      <c r="F121" s="314" t="s">
        <v>1191</v>
      </c>
      <c r="G121" s="241" t="str">
        <f>VLOOKUP(F121,'Общий прайс лист'!A:B,2,FALSE)</f>
        <v>Лампа сигнальная с антенной 12В/24В ELDC</v>
      </c>
      <c r="H121" s="241">
        <v>1</v>
      </c>
      <c r="I121" s="242">
        <f>VLOOKUP(F121,'Общий прайс лист'!A:D,4,FALSE)</f>
        <v>3350</v>
      </c>
      <c r="J121" s="609"/>
      <c r="K121" s="610"/>
    </row>
    <row r="122" spans="1:11" ht="16.7" customHeight="1" x14ac:dyDescent="0.25">
      <c r="A122" s="643"/>
      <c r="B122" s="614" t="s">
        <v>1032</v>
      </c>
      <c r="C122" s="615"/>
      <c r="D122" s="616"/>
      <c r="E122" s="617"/>
      <c r="F122" s="45" t="s">
        <v>23</v>
      </c>
      <c r="G122" s="45" t="str">
        <f>VLOOKUP(F122,'Общий прайс лист'!A:B,2,FALSE)</f>
        <v>Электромеханический замок вертикальный, 12В PLA10</v>
      </c>
      <c r="H122" s="45"/>
      <c r="I122" s="105">
        <f>VLOOKUP(F122,'Общий прайс лист'!A:D,4,FALSE)</f>
        <v>10250</v>
      </c>
      <c r="J122" s="622"/>
      <c r="K122" s="623"/>
    </row>
    <row r="123" spans="1:11" ht="16.7" customHeight="1" x14ac:dyDescent="0.25">
      <c r="A123" s="643"/>
      <c r="B123" s="618"/>
      <c r="C123" s="616"/>
      <c r="D123" s="616"/>
      <c r="E123" s="617"/>
      <c r="F123" s="43" t="s">
        <v>24</v>
      </c>
      <c r="G123" s="43" t="str">
        <f>VLOOKUP(F123,'Общий прайс лист'!A:B,2,FALSE)</f>
        <v>Электромеханический замок горизонтальный, 12В PLA11</v>
      </c>
      <c r="H123" s="43"/>
      <c r="I123" s="103">
        <f>VLOOKUP(F123,'Общий прайс лист'!A:D,4,FALSE)</f>
        <v>10250</v>
      </c>
      <c r="J123" s="591"/>
      <c r="K123" s="592"/>
    </row>
    <row r="124" spans="1:11" ht="16.7" customHeight="1" x14ac:dyDescent="0.25">
      <c r="A124" s="643"/>
      <c r="B124" s="618"/>
      <c r="C124" s="616"/>
      <c r="D124" s="616"/>
      <c r="E124" s="617"/>
      <c r="F124" s="43" t="s">
        <v>546</v>
      </c>
      <c r="G124" s="43" t="str">
        <f>VLOOKUP(F124,'Общий прайс лист'!A:B,2,FALSE)</f>
        <v>Цифровой переключатель FLOR EDSW</v>
      </c>
      <c r="H124" s="43"/>
      <c r="I124" s="103">
        <f>VLOOKUP(F124,'Общий прайс лист'!A:D,4,FALSE)</f>
        <v>8150</v>
      </c>
      <c r="J124" s="591"/>
      <c r="K124" s="592"/>
    </row>
    <row r="125" spans="1:11" ht="16.7" customHeight="1" thickBot="1" x14ac:dyDescent="0.3">
      <c r="A125" s="643"/>
      <c r="B125" s="619"/>
      <c r="C125" s="620"/>
      <c r="D125" s="620"/>
      <c r="E125" s="621"/>
      <c r="F125" s="47" t="s">
        <v>1400</v>
      </c>
      <c r="G125" s="47" t="str">
        <f>VLOOKUP(F125,'Общий прайс лист'!A:B,2,FALSE)</f>
        <v>Аккумуляторная батарея PS324</v>
      </c>
      <c r="H125" s="47"/>
      <c r="I125" s="106">
        <f>VLOOKUP(F125,'Общий прайс лист'!A:D,4,FALSE)</f>
        <v>8250</v>
      </c>
      <c r="J125" s="593"/>
      <c r="K125" s="594"/>
    </row>
    <row r="126" spans="1:11" ht="39" customHeight="1" x14ac:dyDescent="0.25">
      <c r="A126" s="645" t="s">
        <v>551</v>
      </c>
      <c r="B126" s="595" t="s">
        <v>1064</v>
      </c>
      <c r="C126" s="589" t="s">
        <v>1029</v>
      </c>
      <c r="D126" s="624" t="s">
        <v>1462</v>
      </c>
      <c r="E126" s="625"/>
      <c r="F126" s="405" t="s">
        <v>654</v>
      </c>
      <c r="G126" s="406" t="s">
        <v>3099</v>
      </c>
      <c r="H126" s="306">
        <v>1</v>
      </c>
      <c r="I126" s="394"/>
      <c r="J126" s="583">
        <f>VLOOKUP(D126,'Общий прайс лист'!A:D,4,FALSE)</f>
        <v>101900</v>
      </c>
      <c r="K126" s="584"/>
    </row>
    <row r="127" spans="1:11" ht="15" x14ac:dyDescent="0.25">
      <c r="A127" s="646"/>
      <c r="B127" s="596"/>
      <c r="C127" s="590"/>
      <c r="D127" s="626"/>
      <c r="E127" s="627"/>
      <c r="F127" s="380" t="s">
        <v>40</v>
      </c>
      <c r="G127" s="63" t="s">
        <v>3099</v>
      </c>
      <c r="H127" s="62">
        <v>1</v>
      </c>
      <c r="I127" s="127"/>
      <c r="J127" s="585"/>
      <c r="K127" s="586"/>
    </row>
    <row r="128" spans="1:11" ht="15" customHeight="1" x14ac:dyDescent="0.25">
      <c r="A128" s="646"/>
      <c r="B128" s="596"/>
      <c r="C128" s="590"/>
      <c r="D128" s="626"/>
      <c r="E128" s="627"/>
      <c r="F128" s="380" t="s">
        <v>1304</v>
      </c>
      <c r="G128" s="63" t="str">
        <f>VLOOKUP(F128,'Общий прайс лист'!A:B,2,FALSE)</f>
        <v>Приемник OXIBD с обратной связью</v>
      </c>
      <c r="H128" s="63">
        <v>1</v>
      </c>
      <c r="I128" s="134">
        <f>VLOOKUP(F128,'Общий прайс лист'!A:D,4,FALSE)</f>
        <v>3900</v>
      </c>
      <c r="J128" s="585"/>
      <c r="K128" s="586"/>
    </row>
    <row r="129" spans="1:11" ht="15" customHeight="1" thickBot="1" x14ac:dyDescent="0.3">
      <c r="A129" s="646"/>
      <c r="B129" s="596"/>
      <c r="C129" s="590"/>
      <c r="D129" s="628"/>
      <c r="E129" s="629"/>
      <c r="F129" s="382" t="s">
        <v>1278</v>
      </c>
      <c r="G129" s="64" t="s">
        <v>3096</v>
      </c>
      <c r="H129" s="64">
        <v>2</v>
      </c>
      <c r="I129" s="128"/>
      <c r="J129" s="587"/>
      <c r="K129" s="588"/>
    </row>
    <row r="130" spans="1:11" ht="14.25" customHeight="1" x14ac:dyDescent="0.25">
      <c r="A130" s="646"/>
      <c r="B130" s="614" t="s">
        <v>1032</v>
      </c>
      <c r="C130" s="615"/>
      <c r="D130" s="616"/>
      <c r="E130" s="617"/>
      <c r="F130" s="45" t="s">
        <v>546</v>
      </c>
      <c r="G130" s="45" t="str">
        <f>VLOOKUP(F130,'Общий прайс лист'!A:B,2,FALSE)</f>
        <v>Цифровой переключатель FLOR EDSW</v>
      </c>
      <c r="H130" s="45"/>
      <c r="I130" s="105">
        <f>VLOOKUP(F130,'Общий прайс лист'!A:D,4,FALSE)</f>
        <v>8150</v>
      </c>
      <c r="J130" s="591"/>
      <c r="K130" s="592"/>
    </row>
    <row r="131" spans="1:11" ht="14.25" customHeight="1" x14ac:dyDescent="0.25">
      <c r="A131" s="646"/>
      <c r="B131" s="618"/>
      <c r="C131" s="616"/>
      <c r="D131" s="616"/>
      <c r="E131" s="617"/>
      <c r="F131" s="45" t="s">
        <v>23</v>
      </c>
      <c r="G131" s="45" t="str">
        <f>VLOOKUP(F131,'Общий прайс лист'!A:B,2,FALSE)</f>
        <v>Электромеханический замок вертикальный, 12В PLA10</v>
      </c>
      <c r="H131" s="45"/>
      <c r="I131" s="105">
        <f>VLOOKUP(F131,'Общий прайс лист'!A:D,4,FALSE)</f>
        <v>10250</v>
      </c>
      <c r="J131" s="591"/>
      <c r="K131" s="592"/>
    </row>
    <row r="132" spans="1:11" ht="14.25" customHeight="1" x14ac:dyDescent="0.25">
      <c r="A132" s="646"/>
      <c r="B132" s="618"/>
      <c r="C132" s="616"/>
      <c r="D132" s="616"/>
      <c r="E132" s="617"/>
      <c r="F132" s="43" t="s">
        <v>24</v>
      </c>
      <c r="G132" s="43" t="str">
        <f>VLOOKUP(F132,'Общий прайс лист'!A:B,2,FALSE)</f>
        <v>Электромеханический замок горизонтальный, 12В PLA11</v>
      </c>
      <c r="H132" s="43"/>
      <c r="I132" s="103">
        <f>VLOOKUP(F132,'Общий прайс лист'!A:D,4,FALSE)</f>
        <v>10250</v>
      </c>
      <c r="J132" s="591"/>
      <c r="K132" s="592"/>
    </row>
    <row r="133" spans="1:11" ht="14.25" customHeight="1" x14ac:dyDescent="0.25">
      <c r="A133" s="646"/>
      <c r="B133" s="618"/>
      <c r="C133" s="616"/>
      <c r="D133" s="616"/>
      <c r="E133" s="617"/>
      <c r="F133" s="43" t="s">
        <v>18</v>
      </c>
      <c r="G133" s="43" t="str">
        <f>VLOOKUP(F133,'Общий прайс лист'!A:B,2,FALSE)</f>
        <v>Переключатель замковый с механизмом разблокировки KIO</v>
      </c>
      <c r="H133" s="43"/>
      <c r="I133" s="103">
        <f>VLOOKUP(F133,'Общий прайс лист'!A:D,4,FALSE)</f>
        <v>5250</v>
      </c>
      <c r="J133" s="591"/>
      <c r="K133" s="592"/>
    </row>
    <row r="134" spans="1:11" ht="14.25" customHeight="1" x14ac:dyDescent="0.25">
      <c r="A134" s="646"/>
      <c r="B134" s="618"/>
      <c r="C134" s="616"/>
      <c r="D134" s="616"/>
      <c r="E134" s="617"/>
      <c r="F134" s="43" t="s">
        <v>17</v>
      </c>
      <c r="G134" s="43" t="str">
        <f>VLOOKUP(F134,'Общий прайс лист'!A:B,2,FALSE)</f>
        <v>Металлический трос разблокировки для KIO KA1</v>
      </c>
      <c r="H134" s="43"/>
      <c r="I134" s="103">
        <f>VLOOKUP(F134,'Общий прайс лист'!A:D,4,FALSE)</f>
        <v>1550</v>
      </c>
      <c r="J134" s="591"/>
      <c r="K134" s="592"/>
    </row>
    <row r="135" spans="1:11" ht="15.75" thickBot="1" x14ac:dyDescent="0.3">
      <c r="A135" s="646"/>
      <c r="B135" s="619"/>
      <c r="C135" s="620"/>
      <c r="D135" s="620"/>
      <c r="E135" s="621"/>
      <c r="F135" s="47" t="s">
        <v>19</v>
      </c>
      <c r="G135" s="47" t="str">
        <f>VLOOKUP(F135,'Общий прайс лист'!A:B,2,FALSE)</f>
        <v>Аккумуляторная батарея PS124</v>
      </c>
      <c r="H135" s="47"/>
      <c r="I135" s="106">
        <f>VLOOKUP(F135,'Общий прайс лист'!A:D,4,FALSE)</f>
        <v>6550</v>
      </c>
      <c r="J135" s="593"/>
      <c r="K135" s="594"/>
    </row>
    <row r="136" spans="1:11" ht="15" x14ac:dyDescent="0.25">
      <c r="A136" s="646"/>
      <c r="B136" s="595" t="s">
        <v>1064</v>
      </c>
      <c r="C136" s="589" t="s">
        <v>1029</v>
      </c>
      <c r="D136" s="599" t="s">
        <v>1315</v>
      </c>
      <c r="E136" s="600"/>
      <c r="F136" s="402" t="s">
        <v>654</v>
      </c>
      <c r="G136" s="235" t="s">
        <v>3099</v>
      </c>
      <c r="H136" s="221">
        <v>1</v>
      </c>
      <c r="I136" s="222"/>
      <c r="J136" s="605">
        <f>VLOOKUP(D136,'Общий прайс лист'!A:D,4,FALSE)</f>
        <v>104900</v>
      </c>
      <c r="K136" s="606"/>
    </row>
    <row r="137" spans="1:11" ht="15" x14ac:dyDescent="0.25">
      <c r="A137" s="646"/>
      <c r="B137" s="596"/>
      <c r="C137" s="590"/>
      <c r="D137" s="601"/>
      <c r="E137" s="602"/>
      <c r="F137" s="223" t="s">
        <v>40</v>
      </c>
      <c r="G137" s="225" t="s">
        <v>3099</v>
      </c>
      <c r="H137" s="232">
        <v>1</v>
      </c>
      <c r="I137" s="233"/>
      <c r="J137" s="607"/>
      <c r="K137" s="608"/>
    </row>
    <row r="138" spans="1:11" ht="15" x14ac:dyDescent="0.25">
      <c r="A138" s="646"/>
      <c r="B138" s="596"/>
      <c r="C138" s="590"/>
      <c r="D138" s="601"/>
      <c r="E138" s="602"/>
      <c r="F138" s="223" t="s">
        <v>1304</v>
      </c>
      <c r="G138" s="225" t="str">
        <f>VLOOKUP(F138,'Общий прайс лист'!A:B,2,FALSE)</f>
        <v>Приемник OXIBD с обратной связью</v>
      </c>
      <c r="H138" s="225">
        <v>1</v>
      </c>
      <c r="I138" s="226">
        <f>VLOOKUP(F138,'Общий прайс лист'!A:D,4,FALSE)</f>
        <v>3900</v>
      </c>
      <c r="J138" s="607"/>
      <c r="K138" s="608"/>
    </row>
    <row r="139" spans="1:11" ht="15" x14ac:dyDescent="0.25">
      <c r="A139" s="646"/>
      <c r="B139" s="596"/>
      <c r="C139" s="590"/>
      <c r="D139" s="601"/>
      <c r="E139" s="602"/>
      <c r="F139" s="223" t="s">
        <v>1278</v>
      </c>
      <c r="G139" s="225" t="s">
        <v>3096</v>
      </c>
      <c r="H139" s="225">
        <v>2</v>
      </c>
      <c r="I139" s="226"/>
      <c r="J139" s="607"/>
      <c r="K139" s="608"/>
    </row>
    <row r="140" spans="1:11" ht="15" x14ac:dyDescent="0.25">
      <c r="A140" s="646"/>
      <c r="B140" s="596"/>
      <c r="C140" s="590"/>
      <c r="D140" s="601"/>
      <c r="E140" s="602"/>
      <c r="F140" s="223" t="s">
        <v>15</v>
      </c>
      <c r="G140" s="225" t="str">
        <f>VLOOKUP(F140,'Общий прайс лист'!A:B,2,FALSE)</f>
        <v>Фотоэлементы Medium BlueBus EPMB</v>
      </c>
      <c r="H140" s="225">
        <v>1</v>
      </c>
      <c r="I140" s="226">
        <f>VLOOKUP(F140,'Общий прайс лист'!A:D,4,FALSE)</f>
        <v>4900</v>
      </c>
      <c r="J140" s="607"/>
      <c r="K140" s="608"/>
    </row>
    <row r="141" spans="1:11" ht="15.75" thickBot="1" x14ac:dyDescent="0.3">
      <c r="A141" s="646"/>
      <c r="B141" s="597"/>
      <c r="C141" s="598"/>
      <c r="D141" s="603"/>
      <c r="E141" s="604"/>
      <c r="F141" s="314" t="s">
        <v>1191</v>
      </c>
      <c r="G141" s="241" t="str">
        <f>VLOOKUP(F141,'Общий прайс лист'!A:B,2,FALSE)</f>
        <v>Лампа сигнальная с антенной 12В/24В ELDC</v>
      </c>
      <c r="H141" s="241">
        <v>1</v>
      </c>
      <c r="I141" s="242">
        <f>VLOOKUP(F141,'Общий прайс лист'!A:D,4,FALSE)</f>
        <v>3350</v>
      </c>
      <c r="J141" s="609"/>
      <c r="K141" s="610"/>
    </row>
    <row r="142" spans="1:11" ht="15" x14ac:dyDescent="0.25">
      <c r="A142" s="646"/>
      <c r="B142" s="614" t="s">
        <v>1032</v>
      </c>
      <c r="C142" s="615"/>
      <c r="D142" s="616"/>
      <c r="E142" s="617"/>
      <c r="F142" s="45" t="s">
        <v>546</v>
      </c>
      <c r="G142" s="45" t="str">
        <f>VLOOKUP(F142,'Общий прайс лист'!A:B,2,FALSE)</f>
        <v>Цифровой переключатель FLOR EDSW</v>
      </c>
      <c r="H142" s="45"/>
      <c r="I142" s="105">
        <f>VLOOKUP(F142,'Общий прайс лист'!A:D,4,FALSE)</f>
        <v>8150</v>
      </c>
      <c r="J142" s="622"/>
      <c r="K142" s="623"/>
    </row>
    <row r="143" spans="1:11" ht="15" x14ac:dyDescent="0.25">
      <c r="A143" s="646"/>
      <c r="B143" s="618"/>
      <c r="C143" s="616"/>
      <c r="D143" s="616"/>
      <c r="E143" s="617"/>
      <c r="F143" s="45" t="s">
        <v>23</v>
      </c>
      <c r="G143" s="45" t="str">
        <f>VLOOKUP(F143,'Общий прайс лист'!A:B,2,FALSE)</f>
        <v>Электромеханический замок вертикальный, 12В PLA10</v>
      </c>
      <c r="H143" s="45"/>
      <c r="I143" s="105">
        <f>VLOOKUP(F143,'Общий прайс лист'!A:D,4,FALSE)</f>
        <v>10250</v>
      </c>
      <c r="J143" s="591"/>
      <c r="K143" s="592"/>
    </row>
    <row r="144" spans="1:11" ht="15" x14ac:dyDescent="0.25">
      <c r="A144" s="646"/>
      <c r="B144" s="618"/>
      <c r="C144" s="616"/>
      <c r="D144" s="616"/>
      <c r="E144" s="617"/>
      <c r="F144" s="43" t="s">
        <v>24</v>
      </c>
      <c r="G144" s="43" t="str">
        <f>VLOOKUP(F144,'Общий прайс лист'!A:B,2,FALSE)</f>
        <v>Электромеханический замок горизонтальный, 12В PLA11</v>
      </c>
      <c r="H144" s="43"/>
      <c r="I144" s="103">
        <f>VLOOKUP(F144,'Общий прайс лист'!A:D,4,FALSE)</f>
        <v>10250</v>
      </c>
      <c r="J144" s="591"/>
      <c r="K144" s="592"/>
    </row>
    <row r="145" spans="1:11" ht="15" x14ac:dyDescent="0.25">
      <c r="A145" s="646"/>
      <c r="B145" s="618"/>
      <c r="C145" s="616"/>
      <c r="D145" s="616"/>
      <c r="E145" s="617"/>
      <c r="F145" s="43" t="s">
        <v>18</v>
      </c>
      <c r="G145" s="43" t="str">
        <f>VLOOKUP(F145,'Общий прайс лист'!A:B,2,FALSE)</f>
        <v>Переключатель замковый с механизмом разблокировки KIO</v>
      </c>
      <c r="H145" s="43"/>
      <c r="I145" s="103">
        <f>VLOOKUP(F145,'Общий прайс лист'!A:D,4,FALSE)</f>
        <v>5250</v>
      </c>
      <c r="J145" s="591"/>
      <c r="K145" s="592"/>
    </row>
    <row r="146" spans="1:11" ht="15" x14ac:dyDescent="0.25">
      <c r="A146" s="646"/>
      <c r="B146" s="618"/>
      <c r="C146" s="616"/>
      <c r="D146" s="616"/>
      <c r="E146" s="617"/>
      <c r="F146" s="43" t="s">
        <v>17</v>
      </c>
      <c r="G146" s="43" t="str">
        <f>VLOOKUP(F146,'Общий прайс лист'!A:B,2,FALSE)</f>
        <v>Металлический трос разблокировки для KIO KA1</v>
      </c>
      <c r="H146" s="43"/>
      <c r="I146" s="103">
        <f>VLOOKUP(F146,'Общий прайс лист'!A:D,4,FALSE)</f>
        <v>1550</v>
      </c>
      <c r="J146" s="591"/>
      <c r="K146" s="592"/>
    </row>
    <row r="147" spans="1:11" ht="15.75" thickBot="1" x14ac:dyDescent="0.3">
      <c r="A147" s="646"/>
      <c r="B147" s="619"/>
      <c r="C147" s="620"/>
      <c r="D147" s="620"/>
      <c r="E147" s="621"/>
      <c r="F147" s="47" t="s">
        <v>19</v>
      </c>
      <c r="G147" s="47" t="str">
        <f>VLOOKUP(F147,'Общий прайс лист'!A:B,2,FALSE)</f>
        <v>Аккумуляторная батарея PS124</v>
      </c>
      <c r="H147" s="47"/>
      <c r="I147" s="106">
        <f>VLOOKUP(F147,'Общий прайс лист'!A:D,4,FALSE)</f>
        <v>6550</v>
      </c>
      <c r="J147" s="593"/>
      <c r="K147" s="594"/>
    </row>
  </sheetData>
  <mergeCells count="107">
    <mergeCell ref="J90:K93"/>
    <mergeCell ref="B94:E97"/>
    <mergeCell ref="J94:K97"/>
    <mergeCell ref="D136:E141"/>
    <mergeCell ref="J136:K141"/>
    <mergeCell ref="J130:K135"/>
    <mergeCell ref="A39:A52"/>
    <mergeCell ref="A3:A38"/>
    <mergeCell ref="A54:A71"/>
    <mergeCell ref="A72:A89"/>
    <mergeCell ref="B76:E79"/>
    <mergeCell ref="J72:K75"/>
    <mergeCell ref="A126:A147"/>
    <mergeCell ref="A90:A107"/>
    <mergeCell ref="A108:A125"/>
    <mergeCell ref="B142:E147"/>
    <mergeCell ref="J142:K147"/>
    <mergeCell ref="B112:E115"/>
    <mergeCell ref="J112:K115"/>
    <mergeCell ref="B108:B111"/>
    <mergeCell ref="C108:C111"/>
    <mergeCell ref="D126:E129"/>
    <mergeCell ref="B136:B141"/>
    <mergeCell ref="C136:C141"/>
    <mergeCell ref="B126:B129"/>
    <mergeCell ref="C126:C129"/>
    <mergeCell ref="B130:E135"/>
    <mergeCell ref="D98:E103"/>
    <mergeCell ref="J98:K103"/>
    <mergeCell ref="B104:E107"/>
    <mergeCell ref="J104:K107"/>
    <mergeCell ref="B24:E28"/>
    <mergeCell ref="J24:K28"/>
    <mergeCell ref="B58:E61"/>
    <mergeCell ref="B45:B49"/>
    <mergeCell ref="C45:C49"/>
    <mergeCell ref="J29:K33"/>
    <mergeCell ref="J34:K38"/>
    <mergeCell ref="D39:E41"/>
    <mergeCell ref="J39:K41"/>
    <mergeCell ref="D54:E57"/>
    <mergeCell ref="J54:K57"/>
    <mergeCell ref="B68:E71"/>
    <mergeCell ref="J68:K71"/>
    <mergeCell ref="B42:E44"/>
    <mergeCell ref="J42:K44"/>
    <mergeCell ref="B62:B67"/>
    <mergeCell ref="C62:C67"/>
    <mergeCell ref="C1:F1"/>
    <mergeCell ref="J1:K1"/>
    <mergeCell ref="A2:K2"/>
    <mergeCell ref="A53:K53"/>
    <mergeCell ref="B6:E10"/>
    <mergeCell ref="J6:K10"/>
    <mergeCell ref="B21:B23"/>
    <mergeCell ref="C21:C23"/>
    <mergeCell ref="B34:E38"/>
    <mergeCell ref="B3:B5"/>
    <mergeCell ref="D3:E5"/>
    <mergeCell ref="J3:K5"/>
    <mergeCell ref="B11:B15"/>
    <mergeCell ref="C11:C15"/>
    <mergeCell ref="D11:E15"/>
    <mergeCell ref="J11:K15"/>
    <mergeCell ref="C3:C5"/>
    <mergeCell ref="B16:E20"/>
    <mergeCell ref="J16:K20"/>
    <mergeCell ref="D21:E23"/>
    <mergeCell ref="J21:K23"/>
    <mergeCell ref="B29:B33"/>
    <mergeCell ref="C29:C33"/>
    <mergeCell ref="D29:E33"/>
    <mergeCell ref="D62:E67"/>
    <mergeCell ref="J58:K61"/>
    <mergeCell ref="C39:C41"/>
    <mergeCell ref="J62:K67"/>
    <mergeCell ref="B39:B41"/>
    <mergeCell ref="B54:B57"/>
    <mergeCell ref="C54:C57"/>
    <mergeCell ref="D45:E49"/>
    <mergeCell ref="J45:K49"/>
    <mergeCell ref="B50:E52"/>
    <mergeCell ref="J50:K52"/>
    <mergeCell ref="J126:K129"/>
    <mergeCell ref="C72:C75"/>
    <mergeCell ref="J76:K79"/>
    <mergeCell ref="B80:B85"/>
    <mergeCell ref="C80:C85"/>
    <mergeCell ref="D80:E85"/>
    <mergeCell ref="J80:K85"/>
    <mergeCell ref="B116:B121"/>
    <mergeCell ref="C116:C121"/>
    <mergeCell ref="D116:E121"/>
    <mergeCell ref="J116:K121"/>
    <mergeCell ref="B86:E89"/>
    <mergeCell ref="J86:K89"/>
    <mergeCell ref="B122:E125"/>
    <mergeCell ref="J122:K125"/>
    <mergeCell ref="B72:B75"/>
    <mergeCell ref="B98:B103"/>
    <mergeCell ref="C90:C93"/>
    <mergeCell ref="C98:C103"/>
    <mergeCell ref="D108:E111"/>
    <mergeCell ref="J108:K111"/>
    <mergeCell ref="D72:E75"/>
    <mergeCell ref="B90:B93"/>
    <mergeCell ref="D90:E93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4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77"/>
  <sheetViews>
    <sheetView zoomScaleNormal="100" zoomScaleSheetLayoutView="100" workbookViewId="0">
      <selection activeCell="G85" sqref="G85"/>
    </sheetView>
  </sheetViews>
  <sheetFormatPr defaultRowHeight="15.75" x14ac:dyDescent="0.25"/>
  <cols>
    <col min="1" max="1" width="12.140625" style="214" customWidth="1"/>
    <col min="2" max="2" width="18.5703125" customWidth="1"/>
    <col min="3" max="3" width="5.5703125" style="9" customWidth="1"/>
    <col min="4" max="4" width="23.140625" style="148" customWidth="1"/>
    <col min="5" max="5" width="26.28515625" style="148" customWidth="1"/>
    <col min="6" max="6" width="15.7109375" style="157" customWidth="1"/>
    <col min="7" max="7" width="69.85546875" style="157" customWidth="1"/>
    <col min="8" max="8" width="9.140625" style="157" customWidth="1"/>
    <col min="9" max="9" width="8.85546875" style="158" customWidth="1"/>
    <col min="10" max="10" width="20.85546875" style="141" bestFit="1" customWidth="1"/>
    <col min="11" max="11" width="17.28515625" style="141" bestFit="1" customWidth="1"/>
  </cols>
  <sheetData>
    <row r="1" spans="1:11" ht="39" thickBot="1" x14ac:dyDescent="0.3">
      <c r="A1" s="213" t="s">
        <v>526</v>
      </c>
      <c r="B1" s="22" t="s">
        <v>537</v>
      </c>
      <c r="C1" s="637" t="s">
        <v>1181</v>
      </c>
      <c r="D1" s="637"/>
      <c r="E1" s="638"/>
      <c r="F1" s="639"/>
      <c r="G1" s="61" t="s">
        <v>530</v>
      </c>
      <c r="H1" s="61" t="s">
        <v>529</v>
      </c>
      <c r="I1" s="119" t="s">
        <v>1069</v>
      </c>
      <c r="J1" s="659" t="s">
        <v>1070</v>
      </c>
      <c r="K1" s="660"/>
    </row>
    <row r="2" spans="1:11" ht="25.5" customHeight="1" x14ac:dyDescent="0.25">
      <c r="A2" s="743" t="s">
        <v>542</v>
      </c>
      <c r="B2" s="734" t="s">
        <v>1176</v>
      </c>
      <c r="C2" s="740" t="s">
        <v>1029</v>
      </c>
      <c r="D2" s="599" t="s">
        <v>545</v>
      </c>
      <c r="E2" s="600"/>
      <c r="F2" s="398" t="s">
        <v>603</v>
      </c>
      <c r="G2" s="220" t="s">
        <v>1385</v>
      </c>
      <c r="H2" s="220">
        <v>2</v>
      </c>
      <c r="I2" s="220"/>
      <c r="J2" s="709">
        <f>VLOOKUP(D2,'Общий прайс лист'!A:D,4,FALSE)</f>
        <v>34900</v>
      </c>
      <c r="K2" s="710"/>
    </row>
    <row r="3" spans="1:11" s="9" customFormat="1" ht="15" customHeight="1" x14ac:dyDescent="0.25">
      <c r="A3" s="744"/>
      <c r="B3" s="735"/>
      <c r="C3" s="741"/>
      <c r="D3" s="601"/>
      <c r="E3" s="602"/>
      <c r="F3" s="401" t="s">
        <v>1248</v>
      </c>
      <c r="G3" s="224" t="str">
        <f>VLOOKUP(F3,'Общий прайс лист'!A:B,2,FALSE)</f>
        <v>Блок управления MC800</v>
      </c>
      <c r="H3" s="224">
        <v>1</v>
      </c>
      <c r="I3" s="224">
        <f>VLOOKUP(F3,'Общий прайс лист'!A:D,4,FALSE)</f>
        <v>11900</v>
      </c>
      <c r="J3" s="711"/>
      <c r="K3" s="712"/>
    </row>
    <row r="4" spans="1:11" s="9" customFormat="1" ht="15" customHeight="1" x14ac:dyDescent="0.25">
      <c r="A4" s="744"/>
      <c r="B4" s="735"/>
      <c r="C4" s="741"/>
      <c r="D4" s="601"/>
      <c r="E4" s="602"/>
      <c r="F4" s="401" t="s">
        <v>1304</v>
      </c>
      <c r="G4" s="224" t="str">
        <f>VLOOKUP(F4,'Общий прайс лист'!A:B,2,FALSE)</f>
        <v>Приемник OXIBD с обратной связью</v>
      </c>
      <c r="H4" s="224">
        <v>1</v>
      </c>
      <c r="I4" s="224">
        <f>VLOOKUP(F4,'Общий прайс лист'!A:D,4,FALSE)</f>
        <v>3900</v>
      </c>
      <c r="J4" s="711"/>
      <c r="K4" s="712"/>
    </row>
    <row r="5" spans="1:11" s="9" customFormat="1" ht="15.75" customHeight="1" thickBot="1" x14ac:dyDescent="0.3">
      <c r="A5" s="744"/>
      <c r="B5" s="735"/>
      <c r="C5" s="741"/>
      <c r="D5" s="603"/>
      <c r="E5" s="604"/>
      <c r="F5" s="422" t="s">
        <v>718</v>
      </c>
      <c r="G5" s="228" t="s">
        <v>856</v>
      </c>
      <c r="H5" s="228">
        <v>2</v>
      </c>
      <c r="I5" s="228"/>
      <c r="J5" s="713"/>
      <c r="K5" s="714"/>
    </row>
    <row r="6" spans="1:11" ht="15" x14ac:dyDescent="0.25">
      <c r="A6" s="744"/>
      <c r="B6" s="691" t="s">
        <v>1031</v>
      </c>
      <c r="C6" s="692"/>
      <c r="D6" s="692"/>
      <c r="E6" s="784"/>
      <c r="F6" s="57" t="s">
        <v>1190</v>
      </c>
      <c r="G6" s="57" t="str">
        <f>VLOOKUP(F6,'Общий прайс лист'!A:B,2,FALSE)</f>
        <v>Лампа сигнальная с антенной, 230В ELAC</v>
      </c>
      <c r="H6" s="51"/>
      <c r="I6" s="120">
        <f>VLOOKUP(F6,'Общий прайс лист'!A:D,4,FALSE)</f>
        <v>3350</v>
      </c>
      <c r="J6" s="700"/>
      <c r="K6" s="701"/>
    </row>
    <row r="7" spans="1:11" ht="15" x14ac:dyDescent="0.25">
      <c r="A7" s="744"/>
      <c r="B7" s="694"/>
      <c r="C7" s="695"/>
      <c r="D7" s="695"/>
      <c r="E7" s="785"/>
      <c r="F7" s="58" t="s">
        <v>546</v>
      </c>
      <c r="G7" s="58" t="str">
        <f>VLOOKUP(F7,'Общий прайс лист'!A:B,2,FALSE)</f>
        <v>Цифровой переключатель FLOR EDSW</v>
      </c>
      <c r="H7" s="41"/>
      <c r="I7" s="101">
        <f>VLOOKUP(F7,'Общий прайс лист'!A:D,4,FALSE)</f>
        <v>8150</v>
      </c>
      <c r="J7" s="702"/>
      <c r="K7" s="703"/>
    </row>
    <row r="8" spans="1:11" ht="15" x14ac:dyDescent="0.25">
      <c r="A8" s="744"/>
      <c r="B8" s="694"/>
      <c r="C8" s="695"/>
      <c r="D8" s="695"/>
      <c r="E8" s="785"/>
      <c r="F8" s="59" t="s">
        <v>23</v>
      </c>
      <c r="G8" s="59" t="str">
        <f>VLOOKUP(F8,'Общий прайс лист'!A:B,2,FALSE)</f>
        <v>Электромеханический замок вертикальный, 12В PLA10</v>
      </c>
      <c r="H8" s="42"/>
      <c r="I8" s="102">
        <f>VLOOKUP(F8,'Общий прайс лист'!A:D,4,FALSE)</f>
        <v>10250</v>
      </c>
      <c r="J8" s="702"/>
      <c r="K8" s="703"/>
    </row>
    <row r="9" spans="1:11" thickBot="1" x14ac:dyDescent="0.3">
      <c r="A9" s="745"/>
      <c r="B9" s="697"/>
      <c r="C9" s="698"/>
      <c r="D9" s="698"/>
      <c r="E9" s="786"/>
      <c r="F9" s="212" t="s">
        <v>24</v>
      </c>
      <c r="G9" s="212" t="str">
        <f>VLOOKUP(F9,'Общий прайс лист'!A:B,2,FALSE)</f>
        <v>Электромеханический замок горизонтальный, 12В PLA11</v>
      </c>
      <c r="H9" s="46"/>
      <c r="I9" s="126">
        <f>VLOOKUP(F9,'Общий прайс лист'!A:D,4,FALSE)</f>
        <v>10250</v>
      </c>
      <c r="J9" s="704"/>
      <c r="K9" s="705"/>
    </row>
    <row r="10" spans="1:11" s="9" customFormat="1" ht="3" customHeight="1" thickBot="1" x14ac:dyDescent="0.3">
      <c r="A10" s="420"/>
      <c r="B10" s="206"/>
      <c r="C10" s="207"/>
      <c r="D10" s="207"/>
      <c r="E10" s="207"/>
      <c r="F10" s="211"/>
      <c r="G10" s="211"/>
      <c r="H10" s="83"/>
      <c r="I10" s="121"/>
      <c r="J10" s="208"/>
      <c r="K10" s="209"/>
    </row>
    <row r="11" spans="1:11" s="9" customFormat="1" ht="15" customHeight="1" x14ac:dyDescent="0.25">
      <c r="A11" s="743" t="s">
        <v>543</v>
      </c>
      <c r="B11" s="737" t="s">
        <v>1175</v>
      </c>
      <c r="C11" s="719" t="s">
        <v>1029</v>
      </c>
      <c r="D11" s="599" t="s">
        <v>38</v>
      </c>
      <c r="E11" s="600"/>
      <c r="F11" s="398" t="s">
        <v>675</v>
      </c>
      <c r="G11" s="220" t="str">
        <f>VLOOKUP(F11,'Общий прайс лист'!A:B,2,FALSE)</f>
        <v>Привод для распашных ворот WG4024</v>
      </c>
      <c r="H11" s="220">
        <v>2</v>
      </c>
      <c r="I11" s="238">
        <f>VLOOKUP(F11,'Общий прайс лист'!A:D,4,FALSE)</f>
        <v>20900</v>
      </c>
      <c r="J11" s="715">
        <f>VLOOKUP(D11,'Общий прайс лист'!A:D,4,FALSE)</f>
        <v>36900</v>
      </c>
      <c r="K11" s="675"/>
    </row>
    <row r="12" spans="1:11" s="9" customFormat="1" ht="25.5" customHeight="1" x14ac:dyDescent="0.25">
      <c r="A12" s="744"/>
      <c r="B12" s="738"/>
      <c r="C12" s="720"/>
      <c r="D12" s="601"/>
      <c r="E12" s="602"/>
      <c r="F12" s="401" t="s">
        <v>1386</v>
      </c>
      <c r="G12" s="224" t="str">
        <f>VLOOKUP(F12,'Общий прайс лист'!A:B,2,FALSE)</f>
        <v>Блок управления MC424L, встроенный радиоприемник на 100 пультов, SM-разъем</v>
      </c>
      <c r="H12" s="224">
        <v>1</v>
      </c>
      <c r="I12" s="239">
        <f>VLOOKUP(F12,'Общий прайс лист'!A:D,4,FALSE)</f>
        <v>15900</v>
      </c>
      <c r="J12" s="716"/>
      <c r="K12" s="676"/>
    </row>
    <row r="13" spans="1:11" s="9" customFormat="1" ht="15.75" customHeight="1" thickBot="1" x14ac:dyDescent="0.3">
      <c r="A13" s="744"/>
      <c r="B13" s="738"/>
      <c r="C13" s="720"/>
      <c r="D13" s="601"/>
      <c r="E13" s="602"/>
      <c r="F13" s="423" t="s">
        <v>718</v>
      </c>
      <c r="G13" s="388" t="s">
        <v>856</v>
      </c>
      <c r="H13" s="388">
        <v>2</v>
      </c>
      <c r="I13" s="389"/>
      <c r="J13" s="716"/>
      <c r="K13" s="676"/>
    </row>
    <row r="14" spans="1:11" s="9" customFormat="1" ht="18.75" customHeight="1" x14ac:dyDescent="0.25">
      <c r="A14" s="744"/>
      <c r="B14" s="738"/>
      <c r="C14" s="720"/>
      <c r="D14" s="624" t="s">
        <v>1441</v>
      </c>
      <c r="E14" s="625"/>
      <c r="F14" s="403" t="s">
        <v>675</v>
      </c>
      <c r="G14" s="392" t="str">
        <f>VLOOKUP(F14,'Общий прайс лист'!A:B,2,FALSE)</f>
        <v>Привод для распашных ворот WG4024</v>
      </c>
      <c r="H14" s="392">
        <v>2</v>
      </c>
      <c r="I14" s="393">
        <f>VLOOKUP(F14,'Общий прайс лист'!A:D,4,FALSE)</f>
        <v>20900</v>
      </c>
      <c r="J14" s="583">
        <f>VLOOKUP(D14,'Общий прайс лист'!A:D,4,FALSE)</f>
        <v>39900</v>
      </c>
      <c r="K14" s="584"/>
    </row>
    <row r="15" spans="1:11" s="9" customFormat="1" ht="18.75" customHeight="1" x14ac:dyDescent="0.25">
      <c r="A15" s="744"/>
      <c r="B15" s="738"/>
      <c r="C15" s="720"/>
      <c r="D15" s="626"/>
      <c r="E15" s="627"/>
      <c r="F15" s="404" t="s">
        <v>1386</v>
      </c>
      <c r="G15" s="377" t="str">
        <f>VLOOKUP(F15,'Общий прайс лист'!A:B,2,FALSE)</f>
        <v>Блок управления MC424L, встроенный радиоприемник на 100 пультов, SM-разъем</v>
      </c>
      <c r="H15" s="376">
        <v>1</v>
      </c>
      <c r="I15" s="390">
        <f>VLOOKUP(F15,'Общий прайс лист'!A:D,4,FALSE)</f>
        <v>15900</v>
      </c>
      <c r="J15" s="585"/>
      <c r="K15" s="586"/>
    </row>
    <row r="16" spans="1:11" s="9" customFormat="1" ht="15" customHeight="1" x14ac:dyDescent="0.25">
      <c r="A16" s="744"/>
      <c r="B16" s="738"/>
      <c r="C16" s="720"/>
      <c r="D16" s="626"/>
      <c r="E16" s="627"/>
      <c r="F16" s="404" t="s">
        <v>1278</v>
      </c>
      <c r="G16" s="377" t="s">
        <v>3096</v>
      </c>
      <c r="H16" s="377">
        <v>2</v>
      </c>
      <c r="I16" s="390"/>
      <c r="J16" s="585"/>
      <c r="K16" s="586"/>
    </row>
    <row r="17" spans="1:11" s="9" customFormat="1" ht="15" customHeight="1" x14ac:dyDescent="0.25">
      <c r="A17" s="744"/>
      <c r="B17" s="738"/>
      <c r="C17" s="720"/>
      <c r="D17" s="626"/>
      <c r="E17" s="627"/>
      <c r="F17" s="404" t="s">
        <v>1304</v>
      </c>
      <c r="G17" s="377" t="str">
        <f>VLOOKUP(F17,'Общий прайс лист'!A:B,2,FALSE)</f>
        <v>Приемник OXIBD с обратной связью</v>
      </c>
      <c r="H17" s="377">
        <v>1</v>
      </c>
      <c r="I17" s="390">
        <f>VLOOKUP(F17,'Общий прайс лист'!A:D,4,FALSE)</f>
        <v>3900</v>
      </c>
      <c r="J17" s="585"/>
      <c r="K17" s="586"/>
    </row>
    <row r="18" spans="1:11" s="9" customFormat="1" ht="15" customHeight="1" x14ac:dyDescent="0.25">
      <c r="A18" s="744"/>
      <c r="B18" s="738"/>
      <c r="C18" s="720"/>
      <c r="D18" s="626"/>
      <c r="E18" s="627"/>
      <c r="F18" s="407" t="s">
        <v>583</v>
      </c>
      <c r="G18" s="377" t="str">
        <f>VLOOKUP(F18,'Общий прайс лист'!A:B,2,FALSE)</f>
        <v>Фотоэлементы Medium EPM</v>
      </c>
      <c r="H18" s="377">
        <v>1</v>
      </c>
      <c r="I18" s="390">
        <f>VLOOKUP(F18,'Общий прайс лист'!A:D,4,FALSE)</f>
        <v>4900</v>
      </c>
      <c r="J18" s="585"/>
      <c r="K18" s="586"/>
    </row>
    <row r="19" spans="1:11" s="9" customFormat="1" ht="15.75" customHeight="1" thickBot="1" x14ac:dyDescent="0.3">
      <c r="A19" s="744"/>
      <c r="B19" s="739"/>
      <c r="C19" s="721"/>
      <c r="D19" s="628"/>
      <c r="E19" s="629"/>
      <c r="F19" s="424" t="s">
        <v>1191</v>
      </c>
      <c r="G19" s="378" t="str">
        <f>VLOOKUP(F19,'Общий прайс лист'!A:B,2,FALSE)</f>
        <v>Лампа сигнальная с антенной 12В/24В ELDC</v>
      </c>
      <c r="H19" s="378">
        <v>1</v>
      </c>
      <c r="I19" s="391">
        <f>VLOOKUP(F19,'Общий прайс лист'!A:D,4,FALSE)</f>
        <v>3350</v>
      </c>
      <c r="J19" s="587"/>
      <c r="K19" s="588"/>
    </row>
    <row r="20" spans="1:11" s="9" customFormat="1" ht="15" x14ac:dyDescent="0.25">
      <c r="A20" s="744"/>
      <c r="B20" s="691" t="s">
        <v>1032</v>
      </c>
      <c r="C20" s="692"/>
      <c r="D20" s="692"/>
      <c r="E20" s="692"/>
      <c r="F20" s="84" t="s">
        <v>23</v>
      </c>
      <c r="G20" s="84" t="str">
        <f>VLOOKUP(F20,'Общий прайс лист'!A:B,2,FALSE)</f>
        <v>Электромеханический замок вертикальный, 12В PLA10</v>
      </c>
      <c r="H20" s="52"/>
      <c r="I20" s="113">
        <f>VLOOKUP(F20,'Общий прайс лист'!A:D,4,FALSE)</f>
        <v>10250</v>
      </c>
      <c r="J20" s="152"/>
      <c r="K20" s="153"/>
    </row>
    <row r="21" spans="1:11" s="9" customFormat="1" ht="15" x14ac:dyDescent="0.25">
      <c r="A21" s="744"/>
      <c r="B21" s="694"/>
      <c r="C21" s="695"/>
      <c r="D21" s="695"/>
      <c r="E21" s="695"/>
      <c r="F21" s="43" t="s">
        <v>24</v>
      </c>
      <c r="G21" s="43" t="str">
        <f>VLOOKUP(F21,'Общий прайс лист'!A:B,2,FALSE)</f>
        <v>Электромеханический замок горизонтальный, 12В PLA11</v>
      </c>
      <c r="H21" s="43"/>
      <c r="I21" s="103">
        <f>VLOOKUP(F21,'Общий прайс лист'!A:D,4,FALSE)</f>
        <v>10250</v>
      </c>
      <c r="J21" s="154"/>
      <c r="K21" s="122"/>
    </row>
    <row r="22" spans="1:11" s="9" customFormat="1" ht="15" x14ac:dyDescent="0.25">
      <c r="A22" s="744"/>
      <c r="B22" s="694"/>
      <c r="C22" s="695"/>
      <c r="D22" s="695"/>
      <c r="E22" s="695"/>
      <c r="F22" s="43" t="s">
        <v>546</v>
      </c>
      <c r="G22" s="43" t="str">
        <f>VLOOKUP(F22,'Общий прайс лист'!A:B,2,FALSE)</f>
        <v>Цифровой переключатель FLOR EDSW</v>
      </c>
      <c r="H22" s="43"/>
      <c r="I22" s="103">
        <f>VLOOKUP(F22,'Общий прайс лист'!A:D,4,FALSE)</f>
        <v>8150</v>
      </c>
      <c r="J22" s="154"/>
      <c r="K22" s="122"/>
    </row>
    <row r="23" spans="1:11" s="9" customFormat="1" thickBot="1" x14ac:dyDescent="0.3">
      <c r="A23" s="744"/>
      <c r="B23" s="697"/>
      <c r="C23" s="698"/>
      <c r="D23" s="698"/>
      <c r="E23" s="698"/>
      <c r="F23" s="47" t="s">
        <v>1400</v>
      </c>
      <c r="G23" s="47" t="str">
        <f>VLOOKUP(F23,'Общий прайс лист'!A:B,2,FALSE)</f>
        <v>Аккумуляторная батарея PS324</v>
      </c>
      <c r="H23" s="47"/>
      <c r="I23" s="106">
        <f>VLOOKUP(F23,'Общий прайс лист'!A:D,4,FALSE)</f>
        <v>8250</v>
      </c>
      <c r="J23" s="155"/>
      <c r="K23" s="156"/>
    </row>
    <row r="24" spans="1:11" s="9" customFormat="1" ht="15" customHeight="1" x14ac:dyDescent="0.25">
      <c r="A24" s="744"/>
      <c r="B24" s="737" t="s">
        <v>1173</v>
      </c>
      <c r="C24" s="719" t="s">
        <v>1029</v>
      </c>
      <c r="D24" s="599" t="s">
        <v>39</v>
      </c>
      <c r="E24" s="600"/>
      <c r="F24" s="398" t="s">
        <v>678</v>
      </c>
      <c r="G24" s="220" t="str">
        <f>VLOOKUP(F24,'Общий прайс лист'!A:B,2,FALSE)</f>
        <v>Привод для распашных ворот WG5024</v>
      </c>
      <c r="H24" s="220">
        <v>2</v>
      </c>
      <c r="I24" s="238">
        <f>VLOOKUP(F24,'Общий прайс лист'!A:D,4,FALSE)</f>
        <v>20900</v>
      </c>
      <c r="J24" s="715">
        <f>VLOOKUP(D24,'Общий прайс лист'!A:D,4,FALSE)</f>
        <v>37900</v>
      </c>
      <c r="K24" s="675"/>
    </row>
    <row r="25" spans="1:11" s="9" customFormat="1" ht="25.5" customHeight="1" x14ac:dyDescent="0.25">
      <c r="A25" s="744"/>
      <c r="B25" s="738"/>
      <c r="C25" s="720"/>
      <c r="D25" s="601"/>
      <c r="E25" s="602"/>
      <c r="F25" s="401" t="s">
        <v>1386</v>
      </c>
      <c r="G25" s="224" t="str">
        <f>VLOOKUP(F25,'Общий прайс лист'!A:B,2,FALSE)</f>
        <v>Блок управления MC424L, встроенный радиоприемник на 100 пультов, SM-разъем</v>
      </c>
      <c r="H25" s="224">
        <v>1</v>
      </c>
      <c r="I25" s="239">
        <f>VLOOKUP(F25,'Общий прайс лист'!A:D,4,FALSE)</f>
        <v>15900</v>
      </c>
      <c r="J25" s="716"/>
      <c r="K25" s="676"/>
    </row>
    <row r="26" spans="1:11" s="9" customFormat="1" ht="15.75" customHeight="1" thickBot="1" x14ac:dyDescent="0.3">
      <c r="A26" s="744"/>
      <c r="B26" s="738"/>
      <c r="C26" s="720"/>
      <c r="D26" s="601"/>
      <c r="E26" s="602"/>
      <c r="F26" s="423" t="s">
        <v>718</v>
      </c>
      <c r="G26" s="224" t="s">
        <v>856</v>
      </c>
      <c r="H26" s="388">
        <v>2</v>
      </c>
      <c r="I26" s="389"/>
      <c r="J26" s="716"/>
      <c r="K26" s="676"/>
    </row>
    <row r="27" spans="1:11" s="9" customFormat="1" ht="18.75" customHeight="1" x14ac:dyDescent="0.25">
      <c r="A27" s="744"/>
      <c r="B27" s="738"/>
      <c r="C27" s="720"/>
      <c r="D27" s="624" t="s">
        <v>1442</v>
      </c>
      <c r="E27" s="625"/>
      <c r="F27" s="403" t="s">
        <v>678</v>
      </c>
      <c r="G27" s="392" t="str">
        <f>VLOOKUP(F27,'Общий прайс лист'!A:B,2,FALSE)</f>
        <v>Привод для распашных ворот WG5024</v>
      </c>
      <c r="H27" s="392">
        <v>2</v>
      </c>
      <c r="I27" s="393">
        <f>VLOOKUP(F27,'Общий прайс лист'!A:D,4,FALSE)</f>
        <v>20900</v>
      </c>
      <c r="J27" s="583">
        <f>VLOOKUP(D27,'Общий прайс лист'!A:D,4,FALSE)</f>
        <v>40900</v>
      </c>
      <c r="K27" s="584"/>
    </row>
    <row r="28" spans="1:11" s="9" customFormat="1" ht="18.75" customHeight="1" x14ac:dyDescent="0.25">
      <c r="A28" s="744"/>
      <c r="B28" s="738"/>
      <c r="C28" s="720"/>
      <c r="D28" s="626"/>
      <c r="E28" s="627"/>
      <c r="F28" s="404" t="s">
        <v>1386</v>
      </c>
      <c r="G28" s="377" t="str">
        <f>VLOOKUP(F28,'Общий прайс лист'!A:B,2,FALSE)</f>
        <v>Блок управления MC424L, встроенный радиоприемник на 100 пультов, SM-разъем</v>
      </c>
      <c r="H28" s="376">
        <v>1</v>
      </c>
      <c r="I28" s="390">
        <f>VLOOKUP(F28,'Общий прайс лист'!A:D,4,FALSE)</f>
        <v>15900</v>
      </c>
      <c r="J28" s="585"/>
      <c r="K28" s="586"/>
    </row>
    <row r="29" spans="1:11" s="9" customFormat="1" ht="18.75" customHeight="1" x14ac:dyDescent="0.25">
      <c r="A29" s="744"/>
      <c r="B29" s="738"/>
      <c r="C29" s="720"/>
      <c r="D29" s="626"/>
      <c r="E29" s="627"/>
      <c r="F29" s="404" t="s">
        <v>1278</v>
      </c>
      <c r="G29" s="377" t="s">
        <v>3096</v>
      </c>
      <c r="H29" s="377">
        <v>2</v>
      </c>
      <c r="I29" s="390"/>
      <c r="J29" s="585"/>
      <c r="K29" s="586"/>
    </row>
    <row r="30" spans="1:11" s="9" customFormat="1" ht="18.75" customHeight="1" x14ac:dyDescent="0.25">
      <c r="A30" s="744"/>
      <c r="B30" s="738"/>
      <c r="C30" s="720"/>
      <c r="D30" s="626"/>
      <c r="E30" s="627"/>
      <c r="F30" s="404" t="s">
        <v>1304</v>
      </c>
      <c r="G30" s="377" t="str">
        <f>VLOOKUP(F30,'Общий прайс лист'!A:B,2,FALSE)</f>
        <v>Приемник OXIBD с обратной связью</v>
      </c>
      <c r="H30" s="377">
        <v>1</v>
      </c>
      <c r="I30" s="390">
        <f>VLOOKUP(F30,'Общий прайс лист'!A:D,4,FALSE)</f>
        <v>3900</v>
      </c>
      <c r="J30" s="585"/>
      <c r="K30" s="586"/>
    </row>
    <row r="31" spans="1:11" s="9" customFormat="1" ht="18.75" customHeight="1" x14ac:dyDescent="0.25">
      <c r="A31" s="744"/>
      <c r="B31" s="738"/>
      <c r="C31" s="720"/>
      <c r="D31" s="626"/>
      <c r="E31" s="627"/>
      <c r="F31" s="407" t="s">
        <v>583</v>
      </c>
      <c r="G31" s="377" t="str">
        <f>VLOOKUP(F31,'Общий прайс лист'!A:B,2,FALSE)</f>
        <v>Фотоэлементы Medium EPM</v>
      </c>
      <c r="H31" s="377">
        <v>1</v>
      </c>
      <c r="I31" s="390">
        <f>VLOOKUP(F31,'Общий прайс лист'!A:D,4,FALSE)</f>
        <v>4900</v>
      </c>
      <c r="J31" s="585"/>
      <c r="K31" s="586"/>
    </row>
    <row r="32" spans="1:11" s="9" customFormat="1" ht="19.5" customHeight="1" thickBot="1" x14ac:dyDescent="0.3">
      <c r="A32" s="744"/>
      <c r="B32" s="739"/>
      <c r="C32" s="721"/>
      <c r="D32" s="628"/>
      <c r="E32" s="629"/>
      <c r="F32" s="424" t="s">
        <v>1191</v>
      </c>
      <c r="G32" s="378" t="str">
        <f>VLOOKUP(F32,'Общий прайс лист'!A:B,2,FALSE)</f>
        <v>Лампа сигнальная с антенной 12В/24В ELDC</v>
      </c>
      <c r="H32" s="378">
        <v>1</v>
      </c>
      <c r="I32" s="391">
        <f>VLOOKUP(F32,'Общий прайс лист'!A:D,4,FALSE)</f>
        <v>3350</v>
      </c>
      <c r="J32" s="587"/>
      <c r="K32" s="588"/>
    </row>
    <row r="33" spans="1:11" s="9" customFormat="1" ht="15" x14ac:dyDescent="0.25">
      <c r="A33" s="744"/>
      <c r="B33" s="691" t="s">
        <v>1032</v>
      </c>
      <c r="C33" s="692"/>
      <c r="D33" s="692"/>
      <c r="E33" s="692"/>
      <c r="F33" s="84" t="s">
        <v>23</v>
      </c>
      <c r="G33" s="84" t="str">
        <f>VLOOKUP(F33,'Общий прайс лист'!A:B,2,FALSE)</f>
        <v>Электромеханический замок вертикальный, 12В PLA10</v>
      </c>
      <c r="H33" s="52"/>
      <c r="I33" s="113">
        <f>VLOOKUP(F33,'Общий прайс лист'!A:D,4,FALSE)</f>
        <v>10250</v>
      </c>
      <c r="J33" s="356"/>
      <c r="K33" s="350"/>
    </row>
    <row r="34" spans="1:11" s="9" customFormat="1" ht="15" x14ac:dyDescent="0.25">
      <c r="A34" s="744"/>
      <c r="B34" s="694"/>
      <c r="C34" s="695"/>
      <c r="D34" s="695"/>
      <c r="E34" s="695"/>
      <c r="F34" s="43" t="s">
        <v>24</v>
      </c>
      <c r="G34" s="43" t="str">
        <f>VLOOKUP(F34,'Общий прайс лист'!A:B,2,FALSE)</f>
        <v>Электромеханический замок горизонтальный, 12В PLA11</v>
      </c>
      <c r="H34" s="43"/>
      <c r="I34" s="103">
        <f>VLOOKUP(F34,'Общий прайс лист'!A:D,4,FALSE)</f>
        <v>10250</v>
      </c>
      <c r="J34" s="357"/>
      <c r="K34" s="352"/>
    </row>
    <row r="35" spans="1:11" s="9" customFormat="1" ht="15" x14ac:dyDescent="0.25">
      <c r="A35" s="744"/>
      <c r="B35" s="694"/>
      <c r="C35" s="695"/>
      <c r="D35" s="695"/>
      <c r="E35" s="695"/>
      <c r="F35" s="43" t="s">
        <v>546</v>
      </c>
      <c r="G35" s="43" t="str">
        <f>VLOOKUP(F35,'Общий прайс лист'!A:B,2,FALSE)</f>
        <v>Цифровой переключатель FLOR EDSW</v>
      </c>
      <c r="H35" s="43"/>
      <c r="I35" s="103">
        <f>VLOOKUP(F35,'Общий прайс лист'!A:D,4,FALSE)</f>
        <v>8150</v>
      </c>
      <c r="J35" s="357"/>
      <c r="K35" s="352"/>
    </row>
    <row r="36" spans="1:11" s="9" customFormat="1" thickBot="1" x14ac:dyDescent="0.3">
      <c r="A36" s="745"/>
      <c r="B36" s="697"/>
      <c r="C36" s="698"/>
      <c r="D36" s="698"/>
      <c r="E36" s="698"/>
      <c r="F36" s="47" t="s">
        <v>1400</v>
      </c>
      <c r="G36" s="47" t="str">
        <f>VLOOKUP(F36,'Общий прайс лист'!A:B,2,FALSE)</f>
        <v>Аккумуляторная батарея PS324</v>
      </c>
      <c r="H36" s="47"/>
      <c r="I36" s="106">
        <f>VLOOKUP(F36,'Общий прайс лист'!A:D,4,FALSE)</f>
        <v>8250</v>
      </c>
      <c r="J36" s="358"/>
      <c r="K36" s="353"/>
    </row>
    <row r="37" spans="1:11" s="9" customFormat="1" ht="15" x14ac:dyDescent="0.25">
      <c r="A37" s="787" t="s">
        <v>548</v>
      </c>
      <c r="B37" s="750" t="s">
        <v>1036</v>
      </c>
      <c r="C37" s="589" t="s">
        <v>1029</v>
      </c>
      <c r="D37" s="599" t="s">
        <v>1311</v>
      </c>
      <c r="E37" s="771" t="s">
        <v>1445</v>
      </c>
      <c r="F37" s="398" t="s">
        <v>43</v>
      </c>
      <c r="G37" s="220" t="str">
        <f>VLOOKUP(F37,'Общий прайс лист'!A:B,2,FALSE)</f>
        <v>Привод для распашных ворот WG3524HS</v>
      </c>
      <c r="H37" s="221">
        <v>2</v>
      </c>
      <c r="I37" s="222">
        <f>VLOOKUP(F37,'Общий прайс лист'!A:D,4,FALSE)</f>
        <v>20900</v>
      </c>
      <c r="J37" s="654">
        <f>VLOOKUP(E37,'Общий прайс лист'!A:D,4,FALSE)</f>
        <v>42900</v>
      </c>
      <c r="K37" s="606">
        <f>VLOOKUP(D37,'Общий прайс лист'!A:D,4,FALSE)</f>
        <v>45900</v>
      </c>
    </row>
    <row r="38" spans="1:11" s="9" customFormat="1" ht="15" x14ac:dyDescent="0.25">
      <c r="A38" s="788"/>
      <c r="B38" s="751"/>
      <c r="C38" s="590"/>
      <c r="D38" s="601"/>
      <c r="E38" s="772"/>
      <c r="F38" s="399" t="s">
        <v>608</v>
      </c>
      <c r="G38" s="231" t="str">
        <f>VLOOKUP(F38,'Общий прайс лист'!A:B,2,FALSE)</f>
        <v>Блок управления MC824H</v>
      </c>
      <c r="H38" s="232">
        <v>1</v>
      </c>
      <c r="I38" s="233">
        <f>VLOOKUP(F38,'Общий прайс лист'!A:D,4,FALSE)</f>
        <v>22900</v>
      </c>
      <c r="J38" s="655"/>
      <c r="K38" s="608"/>
    </row>
    <row r="39" spans="1:11" s="9" customFormat="1" ht="15" x14ac:dyDescent="0.25">
      <c r="A39" s="788"/>
      <c r="B39" s="751"/>
      <c r="C39" s="590"/>
      <c r="D39" s="601"/>
      <c r="E39" s="772"/>
      <c r="F39" s="223" t="s">
        <v>1304</v>
      </c>
      <c r="G39" s="225" t="str">
        <f>VLOOKUP(F39,'Общий прайс лист'!A:B,2,FALSE)</f>
        <v>Приемник OXIBD с обратной связью</v>
      </c>
      <c r="H39" s="225">
        <v>1</v>
      </c>
      <c r="I39" s="226">
        <f>VLOOKUP(F39,'Общий прайс лист'!A:D,4,FALSE)</f>
        <v>3900</v>
      </c>
      <c r="J39" s="655"/>
      <c r="K39" s="608"/>
    </row>
    <row r="40" spans="1:11" s="9" customFormat="1" thickBot="1" x14ac:dyDescent="0.3">
      <c r="A40" s="788"/>
      <c r="B40" s="751"/>
      <c r="C40" s="590"/>
      <c r="D40" s="601"/>
      <c r="E40" s="773"/>
      <c r="F40" s="227" t="s">
        <v>1278</v>
      </c>
      <c r="G40" s="229" t="s">
        <v>3096</v>
      </c>
      <c r="H40" s="229">
        <v>2</v>
      </c>
      <c r="I40" s="230"/>
      <c r="J40" s="656"/>
      <c r="K40" s="608"/>
    </row>
    <row r="41" spans="1:11" s="9" customFormat="1" ht="20.25" customHeight="1" x14ac:dyDescent="0.25">
      <c r="A41" s="788"/>
      <c r="B41" s="751"/>
      <c r="C41" s="590"/>
      <c r="D41" s="601"/>
      <c r="E41" s="462"/>
      <c r="F41" s="223" t="s">
        <v>15</v>
      </c>
      <c r="G41" s="225" t="str">
        <f>VLOOKUP(F41,'Общий прайс лист'!A:B,2,FALSE)</f>
        <v>Фотоэлементы Medium BlueBus EPMB</v>
      </c>
      <c r="H41" s="225">
        <v>1</v>
      </c>
      <c r="I41" s="226">
        <f>VLOOKUP(F41,'Общий прайс лист'!A:D,4,FALSE)</f>
        <v>4900</v>
      </c>
      <c r="J41" s="499"/>
      <c r="K41" s="608"/>
    </row>
    <row r="42" spans="1:11" s="9" customFormat="1" ht="17.25" customHeight="1" thickBot="1" x14ac:dyDescent="0.3">
      <c r="A42" s="788"/>
      <c r="B42" s="774"/>
      <c r="C42" s="598"/>
      <c r="D42" s="603"/>
      <c r="E42" s="463"/>
      <c r="F42" s="227" t="s">
        <v>1191</v>
      </c>
      <c r="G42" s="229" t="str">
        <f>VLOOKUP(F42,'Общий прайс лист'!A:B,2,FALSE)</f>
        <v>Лампа сигнальная с антенной 12В/24В ELDC</v>
      </c>
      <c r="H42" s="229">
        <v>1</v>
      </c>
      <c r="I42" s="230">
        <f>VLOOKUP(F42,'Общий прайс лист'!A:D,4,FALSE)</f>
        <v>3350</v>
      </c>
      <c r="J42" s="500"/>
      <c r="K42" s="610"/>
    </row>
    <row r="43" spans="1:11" s="9" customFormat="1" ht="15" x14ac:dyDescent="0.25">
      <c r="A43" s="788"/>
      <c r="B43" s="694" t="s">
        <v>1032</v>
      </c>
      <c r="C43" s="695"/>
      <c r="D43" s="695"/>
      <c r="E43" s="696"/>
      <c r="F43" s="45" t="s">
        <v>24</v>
      </c>
      <c r="G43" s="45" t="str">
        <f>VLOOKUP(F43,'Общий прайс лист'!A:B,2,FALSE)</f>
        <v>Электромеханический замок горизонтальный, 12В PLA11</v>
      </c>
      <c r="H43" s="45"/>
      <c r="I43" s="105">
        <f>VLOOKUP(F43,'Общий прайс лист'!A:D,4,FALSE)</f>
        <v>10250</v>
      </c>
      <c r="J43" s="668"/>
      <c r="K43" s="669"/>
    </row>
    <row r="44" spans="1:11" s="9" customFormat="1" ht="15" x14ac:dyDescent="0.25">
      <c r="A44" s="788"/>
      <c r="B44" s="694"/>
      <c r="C44" s="695"/>
      <c r="D44" s="695"/>
      <c r="E44" s="696"/>
      <c r="F44" s="43" t="s">
        <v>546</v>
      </c>
      <c r="G44" s="43" t="str">
        <f>VLOOKUP(F44,'Общий прайс лист'!A:B,2,FALSE)</f>
        <v>Цифровой переключатель FLOR EDSW</v>
      </c>
      <c r="H44" s="43"/>
      <c r="I44" s="103">
        <f>VLOOKUP(F44,'Общий прайс лист'!A:D,4,FALSE)</f>
        <v>8150</v>
      </c>
      <c r="J44" s="668"/>
      <c r="K44" s="669"/>
    </row>
    <row r="45" spans="1:11" s="9" customFormat="1" thickBot="1" x14ac:dyDescent="0.3">
      <c r="A45" s="789"/>
      <c r="B45" s="697"/>
      <c r="C45" s="698"/>
      <c r="D45" s="698"/>
      <c r="E45" s="699"/>
      <c r="F45" s="47" t="s">
        <v>1400</v>
      </c>
      <c r="G45" s="47" t="str">
        <f>VLOOKUP(F45,'Общий прайс лист'!A:B,2,FALSE)</f>
        <v>Аккумуляторная батарея PS324</v>
      </c>
      <c r="H45" s="47"/>
      <c r="I45" s="106">
        <f>VLOOKUP(F45,'Общий прайс лист'!A:D,4,FALSE)</f>
        <v>8250</v>
      </c>
      <c r="J45" s="670"/>
      <c r="K45" s="671"/>
    </row>
    <row r="46" spans="1:11" s="9" customFormat="1" ht="4.5" customHeight="1" thickBot="1" x14ac:dyDescent="0.3">
      <c r="A46" s="743" t="s">
        <v>543</v>
      </c>
      <c r="B46" s="483"/>
      <c r="C46" s="483"/>
      <c r="D46" s="483"/>
      <c r="E46" s="484"/>
      <c r="F46" s="472"/>
      <c r="G46" s="472"/>
      <c r="H46" s="472"/>
      <c r="I46" s="492"/>
      <c r="J46" s="495"/>
      <c r="K46" s="496"/>
    </row>
    <row r="47" spans="1:11" s="9" customFormat="1" ht="35.25" customHeight="1" x14ac:dyDescent="0.25">
      <c r="A47" s="744"/>
      <c r="B47" s="790" t="s">
        <v>1174</v>
      </c>
      <c r="C47" s="793" t="s">
        <v>1030</v>
      </c>
      <c r="D47" s="799" t="s">
        <v>3103</v>
      </c>
      <c r="E47" s="796" t="s">
        <v>2445</v>
      </c>
      <c r="F47" s="542" t="s">
        <v>673</v>
      </c>
      <c r="G47" s="172" t="str">
        <f>VLOOKUP(F47,'Общий прайс лист'!A:B,2,FALSE)</f>
        <v>Привод для распашных ворот WG4000</v>
      </c>
      <c r="H47" s="48">
        <v>2</v>
      </c>
      <c r="I47" s="108">
        <f>VLOOKUP(F47,'Общий прайс лист'!A:D,4,FALSE)</f>
        <v>20900</v>
      </c>
      <c r="J47" s="778">
        <f>VLOOKUP(E47,'Общий прайс лист'!A:D,4,FALSE)</f>
        <v>36900</v>
      </c>
      <c r="K47" s="779"/>
    </row>
    <row r="48" spans="1:11" s="9" customFormat="1" ht="15" customHeight="1" x14ac:dyDescent="0.25">
      <c r="A48" s="744"/>
      <c r="B48" s="791"/>
      <c r="C48" s="794"/>
      <c r="D48" s="800"/>
      <c r="E48" s="797"/>
      <c r="F48" s="543" t="s">
        <v>1248</v>
      </c>
      <c r="G48" s="173" t="s">
        <v>889</v>
      </c>
      <c r="H48" s="49">
        <v>1</v>
      </c>
      <c r="I48" s="109">
        <f>VLOOKUP(F48,'Общий прайс лист'!A:D,4,FALSE)</f>
        <v>11900</v>
      </c>
      <c r="J48" s="780"/>
      <c r="K48" s="781"/>
    </row>
    <row r="49" spans="1:11" s="9" customFormat="1" ht="15" customHeight="1" x14ac:dyDescent="0.25">
      <c r="A49" s="744"/>
      <c r="B49" s="791"/>
      <c r="C49" s="794"/>
      <c r="D49" s="800"/>
      <c r="E49" s="797"/>
      <c r="F49" s="543" t="s">
        <v>1304</v>
      </c>
      <c r="G49" s="173" t="s">
        <v>1534</v>
      </c>
      <c r="H49" s="49">
        <v>1</v>
      </c>
      <c r="I49" s="109">
        <f>VLOOKUP(F49,'Общий прайс лист'!A:D,4,FALSE)</f>
        <v>3900</v>
      </c>
      <c r="J49" s="780"/>
      <c r="K49" s="781"/>
    </row>
    <row r="50" spans="1:11" s="9" customFormat="1" ht="15.75" customHeight="1" thickBot="1" x14ac:dyDescent="0.3">
      <c r="A50" s="744"/>
      <c r="B50" s="792"/>
      <c r="C50" s="795"/>
      <c r="D50" s="801"/>
      <c r="E50" s="798"/>
      <c r="F50" s="544" t="s">
        <v>718</v>
      </c>
      <c r="G50" s="174" t="s">
        <v>856</v>
      </c>
      <c r="H50" s="50">
        <v>2</v>
      </c>
      <c r="I50" s="110"/>
      <c r="J50" s="782"/>
      <c r="K50" s="783"/>
    </row>
    <row r="51" spans="1:11" s="9" customFormat="1" ht="3.75" customHeight="1" thickBot="1" x14ac:dyDescent="0.3">
      <c r="A51" s="744"/>
      <c r="B51" s="489"/>
      <c r="C51" s="490"/>
      <c r="D51" s="497"/>
      <c r="E51" s="469"/>
      <c r="F51" s="491"/>
      <c r="G51" s="471"/>
      <c r="H51" s="472"/>
      <c r="I51" s="492"/>
      <c r="J51" s="493"/>
      <c r="K51" s="494"/>
    </row>
    <row r="52" spans="1:11" s="9" customFormat="1" ht="15" customHeight="1" x14ac:dyDescent="0.25">
      <c r="A52" s="744"/>
      <c r="B52" s="790" t="s">
        <v>1174</v>
      </c>
      <c r="C52" s="719" t="s">
        <v>1029</v>
      </c>
      <c r="D52" s="624" t="s">
        <v>2447</v>
      </c>
      <c r="E52" s="625"/>
      <c r="F52" s="403" t="s">
        <v>673</v>
      </c>
      <c r="G52" s="498" t="str">
        <f>VLOOKUP(F52,'Общий прайс лист'!A:B,2,FALSE)</f>
        <v>Привод для распашных ворот WG4000</v>
      </c>
      <c r="H52" s="306">
        <v>2</v>
      </c>
      <c r="I52" s="394">
        <f>VLOOKUP(F52,'Общий прайс лист'!A:D,4,FALSE)</f>
        <v>20900</v>
      </c>
      <c r="J52" s="583">
        <f>VLOOKUP(D52,'Общий прайс лист'!A:D,4,FALSE)</f>
        <v>39900</v>
      </c>
      <c r="K52" s="584"/>
    </row>
    <row r="53" spans="1:11" s="9" customFormat="1" ht="15" x14ac:dyDescent="0.25">
      <c r="A53" s="744"/>
      <c r="B53" s="791"/>
      <c r="C53" s="720"/>
      <c r="D53" s="626"/>
      <c r="E53" s="627"/>
      <c r="F53" s="407" t="s">
        <v>1248</v>
      </c>
      <c r="G53" s="377" t="str">
        <f>VLOOKUP(F53,'Общий прайс лист'!A:B,2,FALSE)</f>
        <v>Блок управления MC800</v>
      </c>
      <c r="H53" s="63">
        <v>1</v>
      </c>
      <c r="I53" s="134">
        <f>VLOOKUP(F53,'Общий прайс лист'!A:D,4,FALSE)</f>
        <v>11900</v>
      </c>
      <c r="J53" s="585"/>
      <c r="K53" s="586"/>
    </row>
    <row r="54" spans="1:11" s="9" customFormat="1" ht="15" x14ac:dyDescent="0.25">
      <c r="A54" s="744"/>
      <c r="B54" s="791"/>
      <c r="C54" s="720"/>
      <c r="D54" s="626"/>
      <c r="E54" s="627"/>
      <c r="F54" s="407" t="s">
        <v>1304</v>
      </c>
      <c r="G54" s="376" t="str">
        <f>VLOOKUP(F54,'Общий прайс лист'!A:B,2,FALSE)</f>
        <v>Приемник OXIBD с обратной связью</v>
      </c>
      <c r="H54" s="63">
        <v>1</v>
      </c>
      <c r="I54" s="134">
        <f>VLOOKUP(F54,'Общий прайс лист'!A:D,4,FALSE)</f>
        <v>3900</v>
      </c>
      <c r="J54" s="585"/>
      <c r="K54" s="586"/>
    </row>
    <row r="55" spans="1:11" s="9" customFormat="1" ht="15" x14ac:dyDescent="0.25">
      <c r="A55" s="744"/>
      <c r="B55" s="791"/>
      <c r="C55" s="720"/>
      <c r="D55" s="626"/>
      <c r="E55" s="627"/>
      <c r="F55" s="407" t="s">
        <v>583</v>
      </c>
      <c r="G55" s="377" t="str">
        <f>VLOOKUP(F55,'Общий прайс лист'!A:B,2,FALSE)</f>
        <v>Фотоэлементы Medium EPM</v>
      </c>
      <c r="H55" s="63">
        <v>1</v>
      </c>
      <c r="I55" s="134">
        <f>VLOOKUP(F55,'Общий прайс лист'!A:D,4,FALSE)</f>
        <v>4900</v>
      </c>
      <c r="J55" s="585"/>
      <c r="K55" s="586"/>
    </row>
    <row r="56" spans="1:11" s="9" customFormat="1" ht="15" x14ac:dyDescent="0.25">
      <c r="A56" s="744"/>
      <c r="B56" s="791"/>
      <c r="C56" s="720"/>
      <c r="D56" s="626"/>
      <c r="E56" s="627"/>
      <c r="F56" s="407" t="s">
        <v>1190</v>
      </c>
      <c r="G56" s="377" t="str">
        <f>VLOOKUP(F56,'Общий прайс лист'!A:B,2,FALSE)</f>
        <v>Лампа сигнальная с антенной, 230В ELAC</v>
      </c>
      <c r="H56" s="63">
        <v>1</v>
      </c>
      <c r="I56" s="134">
        <f>VLOOKUP(F56,'Общий прайс лист'!A:D,4,FALSE)</f>
        <v>3350</v>
      </c>
      <c r="J56" s="585"/>
      <c r="K56" s="586"/>
    </row>
    <row r="57" spans="1:11" s="9" customFormat="1" thickBot="1" x14ac:dyDescent="0.3">
      <c r="A57" s="744"/>
      <c r="B57" s="792"/>
      <c r="C57" s="721"/>
      <c r="D57" s="628"/>
      <c r="E57" s="629"/>
      <c r="F57" s="424" t="s">
        <v>1278</v>
      </c>
      <c r="G57" s="378" t="s">
        <v>3096</v>
      </c>
      <c r="H57" s="64">
        <v>2</v>
      </c>
      <c r="I57" s="128"/>
      <c r="J57" s="587"/>
      <c r="K57" s="588"/>
    </row>
    <row r="58" spans="1:11" s="9" customFormat="1" ht="3.75" customHeight="1" thickBot="1" x14ac:dyDescent="0.3">
      <c r="A58" s="744"/>
      <c r="B58" s="483"/>
      <c r="C58" s="483"/>
      <c r="D58" s="483"/>
      <c r="E58" s="484"/>
      <c r="F58" s="472"/>
      <c r="G58" s="472"/>
      <c r="H58" s="472"/>
      <c r="I58" s="492"/>
      <c r="J58" s="495"/>
      <c r="K58" s="496"/>
    </row>
    <row r="59" spans="1:11" s="9" customFormat="1" ht="32.25" customHeight="1" x14ac:dyDescent="0.25">
      <c r="A59" s="744"/>
      <c r="B59" s="790" t="s">
        <v>1174</v>
      </c>
      <c r="C59" s="793" t="s">
        <v>1030</v>
      </c>
      <c r="D59" s="799" t="s">
        <v>3103</v>
      </c>
      <c r="E59" s="796" t="s">
        <v>2449</v>
      </c>
      <c r="F59" s="542" t="s">
        <v>604</v>
      </c>
      <c r="G59" s="172" t="str">
        <f>VLOOKUP(F59,'Общий прайс лист'!A:B,2,FALSE)</f>
        <v>Привод для распашных ворот WG5000</v>
      </c>
      <c r="H59" s="48">
        <v>2</v>
      </c>
      <c r="I59" s="108">
        <f>VLOOKUP(F59,'Общий прайс лист'!A:D,4,FALSE)</f>
        <v>20900</v>
      </c>
      <c r="J59" s="778">
        <f>VLOOKUP(E59,'Общий прайс лист'!A:D,4,FALSE)</f>
        <v>37900</v>
      </c>
      <c r="K59" s="779"/>
    </row>
    <row r="60" spans="1:11" s="9" customFormat="1" ht="15" x14ac:dyDescent="0.25">
      <c r="A60" s="744"/>
      <c r="B60" s="791"/>
      <c r="C60" s="794"/>
      <c r="D60" s="800"/>
      <c r="E60" s="797"/>
      <c r="F60" s="543" t="s">
        <v>1248</v>
      </c>
      <c r="G60" s="173" t="str">
        <f>VLOOKUP(F60,'Общий прайс лист'!A:B,2,FALSE)</f>
        <v>Блок управления MC800</v>
      </c>
      <c r="H60" s="49">
        <v>1</v>
      </c>
      <c r="I60" s="109">
        <f>VLOOKUP(F60,'Общий прайс лист'!A:D,4,FALSE)</f>
        <v>11900</v>
      </c>
      <c r="J60" s="780"/>
      <c r="K60" s="781"/>
    </row>
    <row r="61" spans="1:11" s="9" customFormat="1" ht="15" x14ac:dyDescent="0.25">
      <c r="A61" s="744"/>
      <c r="B61" s="791"/>
      <c r="C61" s="794"/>
      <c r="D61" s="800"/>
      <c r="E61" s="797"/>
      <c r="F61" s="543" t="s">
        <v>1304</v>
      </c>
      <c r="G61" s="173" t="str">
        <f>VLOOKUP(F61,'Общий прайс лист'!A:B,2,FALSE)</f>
        <v>Приемник OXIBD с обратной связью</v>
      </c>
      <c r="H61" s="49">
        <v>1</v>
      </c>
      <c r="I61" s="109">
        <f>VLOOKUP(F61,'Общий прайс лист'!A:D,4,FALSE)</f>
        <v>3900</v>
      </c>
      <c r="J61" s="780"/>
      <c r="K61" s="781"/>
    </row>
    <row r="62" spans="1:11" s="9" customFormat="1" thickBot="1" x14ac:dyDescent="0.3">
      <c r="A62" s="744"/>
      <c r="B62" s="792"/>
      <c r="C62" s="795"/>
      <c r="D62" s="801"/>
      <c r="E62" s="798"/>
      <c r="F62" s="544" t="s">
        <v>718</v>
      </c>
      <c r="G62" s="174" t="s">
        <v>856</v>
      </c>
      <c r="H62" s="50">
        <v>2</v>
      </c>
      <c r="I62" s="110"/>
      <c r="J62" s="782"/>
      <c r="K62" s="783"/>
    </row>
    <row r="63" spans="1:11" s="9" customFormat="1" ht="2.25" customHeight="1" thickBot="1" x14ac:dyDescent="0.3">
      <c r="A63" s="744"/>
      <c r="B63" s="489"/>
      <c r="C63" s="490"/>
      <c r="D63" s="497"/>
      <c r="E63" s="469"/>
      <c r="F63" s="491"/>
      <c r="G63" s="471"/>
      <c r="H63" s="472"/>
      <c r="I63" s="492"/>
      <c r="J63" s="493"/>
      <c r="K63" s="494"/>
    </row>
    <row r="64" spans="1:11" s="9" customFormat="1" ht="15" x14ac:dyDescent="0.25">
      <c r="A64" s="744"/>
      <c r="B64" s="790" t="s">
        <v>1174</v>
      </c>
      <c r="C64" s="719" t="s">
        <v>1029</v>
      </c>
      <c r="D64" s="624" t="s">
        <v>1443</v>
      </c>
      <c r="E64" s="625"/>
      <c r="F64" s="403" t="s">
        <v>604</v>
      </c>
      <c r="G64" s="392" t="str">
        <f>VLOOKUP(F64,'Общий прайс лист'!A:B,2,FALSE)</f>
        <v>Привод для распашных ворот WG5000</v>
      </c>
      <c r="H64" s="306">
        <v>2</v>
      </c>
      <c r="I64" s="394">
        <f>VLOOKUP(F64,'Общий прайс лист'!A:D,4,FALSE)</f>
        <v>20900</v>
      </c>
      <c r="J64" s="583">
        <f>VLOOKUP(D64,'Общий прайс лист'!A:D,4,FALSE)</f>
        <v>40900</v>
      </c>
      <c r="K64" s="584"/>
    </row>
    <row r="65" spans="1:11" s="9" customFormat="1" ht="15" x14ac:dyDescent="0.25">
      <c r="A65" s="744"/>
      <c r="B65" s="791"/>
      <c r="C65" s="720"/>
      <c r="D65" s="626"/>
      <c r="E65" s="627"/>
      <c r="F65" s="407" t="s">
        <v>1248</v>
      </c>
      <c r="G65" s="377" t="str">
        <f>VLOOKUP(F65,'Общий прайс лист'!A:B,2,FALSE)</f>
        <v>Блок управления MC800</v>
      </c>
      <c r="H65" s="63">
        <v>1</v>
      </c>
      <c r="I65" s="134">
        <f>VLOOKUP(F65,'Общий прайс лист'!A:D,4,FALSE)</f>
        <v>11900</v>
      </c>
      <c r="J65" s="585"/>
      <c r="K65" s="586"/>
    </row>
    <row r="66" spans="1:11" s="9" customFormat="1" ht="15" x14ac:dyDescent="0.25">
      <c r="A66" s="744"/>
      <c r="B66" s="791"/>
      <c r="C66" s="720"/>
      <c r="D66" s="626"/>
      <c r="E66" s="627"/>
      <c r="F66" s="407" t="s">
        <v>1304</v>
      </c>
      <c r="G66" s="377" t="str">
        <f>VLOOKUP(F66,'Общий прайс лист'!A:B,2,FALSE)</f>
        <v>Приемник OXIBD с обратной связью</v>
      </c>
      <c r="H66" s="63">
        <v>1</v>
      </c>
      <c r="I66" s="134">
        <f>VLOOKUP(F66,'Общий прайс лист'!A:D,4,FALSE)</f>
        <v>3900</v>
      </c>
      <c r="J66" s="585"/>
      <c r="K66" s="586"/>
    </row>
    <row r="67" spans="1:11" s="9" customFormat="1" ht="15" x14ac:dyDescent="0.25">
      <c r="A67" s="744"/>
      <c r="B67" s="791"/>
      <c r="C67" s="720"/>
      <c r="D67" s="626"/>
      <c r="E67" s="627"/>
      <c r="F67" s="407" t="s">
        <v>583</v>
      </c>
      <c r="G67" s="377" t="str">
        <f>VLOOKUP(F67,'Общий прайс лист'!A:B,2,FALSE)</f>
        <v>Фотоэлементы Medium EPM</v>
      </c>
      <c r="H67" s="63">
        <v>1</v>
      </c>
      <c r="I67" s="134">
        <f>VLOOKUP(F67,'Общий прайс лист'!A:D,4,FALSE)</f>
        <v>4900</v>
      </c>
      <c r="J67" s="585"/>
      <c r="K67" s="586"/>
    </row>
    <row r="68" spans="1:11" s="9" customFormat="1" ht="15" x14ac:dyDescent="0.25">
      <c r="A68" s="744"/>
      <c r="B68" s="791"/>
      <c r="C68" s="720"/>
      <c r="D68" s="626"/>
      <c r="E68" s="627"/>
      <c r="F68" s="407" t="s">
        <v>1190</v>
      </c>
      <c r="G68" s="377" t="str">
        <f>VLOOKUP(F68,'Общий прайс лист'!A:B,2,FALSE)</f>
        <v>Лампа сигнальная с антенной, 230В ELAC</v>
      </c>
      <c r="H68" s="63">
        <v>1</v>
      </c>
      <c r="I68" s="134">
        <f>VLOOKUP(F68,'Общий прайс лист'!A:D,4,FALSE)</f>
        <v>3350</v>
      </c>
      <c r="J68" s="585"/>
      <c r="K68" s="586"/>
    </row>
    <row r="69" spans="1:11" s="9" customFormat="1" ht="15" customHeight="1" thickBot="1" x14ac:dyDescent="0.3">
      <c r="A69" s="745"/>
      <c r="B69" s="792"/>
      <c r="C69" s="721"/>
      <c r="D69" s="628"/>
      <c r="E69" s="629"/>
      <c r="F69" s="424" t="s">
        <v>1278</v>
      </c>
      <c r="G69" s="378" t="s">
        <v>3096</v>
      </c>
      <c r="H69" s="64">
        <v>2</v>
      </c>
      <c r="I69" s="128"/>
      <c r="J69" s="587"/>
      <c r="K69" s="588"/>
    </row>
    <row r="70" spans="1:11" s="9" customFormat="1" ht="3.75" customHeight="1" thickBot="1" x14ac:dyDescent="0.3">
      <c r="A70" s="420"/>
      <c r="B70" s="73"/>
      <c r="C70" s="72"/>
      <c r="D70" s="89"/>
      <c r="E70" s="89"/>
      <c r="F70" s="88"/>
      <c r="G70" s="88"/>
      <c r="H70" s="83"/>
      <c r="I70" s="121"/>
      <c r="J70" s="236"/>
      <c r="K70" s="237"/>
    </row>
    <row r="71" spans="1:11" s="9" customFormat="1" ht="15" customHeight="1" x14ac:dyDescent="0.25">
      <c r="A71" s="743" t="s">
        <v>543</v>
      </c>
      <c r="B71" s="737" t="s">
        <v>1177</v>
      </c>
      <c r="C71" s="740" t="s">
        <v>1029</v>
      </c>
      <c r="D71" s="827" t="s">
        <v>1444</v>
      </c>
      <c r="E71" s="827"/>
      <c r="F71" s="403" t="s">
        <v>604</v>
      </c>
      <c r="G71" s="392" t="str">
        <f>VLOOKUP(F71,'Общий прайс лист'!A:B,2,FALSE)</f>
        <v>Привод для распашных ворот WG5000</v>
      </c>
      <c r="H71" s="306">
        <v>2</v>
      </c>
      <c r="I71" s="394">
        <f>VLOOKUP(F71,'Общий прайс лист'!A:D,4,FALSE)</f>
        <v>20900</v>
      </c>
      <c r="J71" s="583">
        <f>VLOOKUP(D71,'Общий прайс лист'!A:D,4,FALSE)</f>
        <v>47900</v>
      </c>
      <c r="K71" s="584"/>
    </row>
    <row r="72" spans="1:11" s="9" customFormat="1" ht="15" customHeight="1" x14ac:dyDescent="0.25">
      <c r="A72" s="744"/>
      <c r="B72" s="738"/>
      <c r="C72" s="741"/>
      <c r="D72" s="828"/>
      <c r="E72" s="828"/>
      <c r="F72" s="407" t="s">
        <v>1248</v>
      </c>
      <c r="G72" s="377" t="str">
        <f>VLOOKUP(F72,'Общий прайс лист'!A:B,2,FALSE)</f>
        <v>Блок управления MC800</v>
      </c>
      <c r="H72" s="63">
        <v>1</v>
      </c>
      <c r="I72" s="134">
        <f>VLOOKUP(F72,'Общий прайс лист'!A:D,4,FALSE)</f>
        <v>11900</v>
      </c>
      <c r="J72" s="585"/>
      <c r="K72" s="586"/>
    </row>
    <row r="73" spans="1:11" s="9" customFormat="1" ht="15" customHeight="1" x14ac:dyDescent="0.25">
      <c r="A73" s="744"/>
      <c r="B73" s="738"/>
      <c r="C73" s="741"/>
      <c r="D73" s="828"/>
      <c r="E73" s="828"/>
      <c r="F73" s="407" t="s">
        <v>1304</v>
      </c>
      <c r="G73" s="377" t="str">
        <f>VLOOKUP(F73,'Общий прайс лист'!A:B,2,FALSE)</f>
        <v>Приемник OXIBD с обратной связью</v>
      </c>
      <c r="H73" s="63">
        <v>1</v>
      </c>
      <c r="I73" s="134">
        <f>VLOOKUP(F73,'Общий прайс лист'!A:D,4,FALSE)</f>
        <v>3900</v>
      </c>
      <c r="J73" s="585"/>
      <c r="K73" s="586"/>
    </row>
    <row r="74" spans="1:11" s="9" customFormat="1" ht="15" customHeight="1" x14ac:dyDescent="0.25">
      <c r="A74" s="744"/>
      <c r="B74" s="738"/>
      <c r="C74" s="741"/>
      <c r="D74" s="828"/>
      <c r="E74" s="828"/>
      <c r="F74" s="407" t="s">
        <v>583</v>
      </c>
      <c r="G74" s="377" t="str">
        <f>VLOOKUP(F74,'Общий прайс лист'!A:B,2,FALSE)</f>
        <v>Фотоэлементы Medium EPM</v>
      </c>
      <c r="H74" s="63">
        <v>1</v>
      </c>
      <c r="I74" s="134">
        <f>VLOOKUP(F74,'Общий прайс лист'!A:D,4,FALSE)</f>
        <v>4900</v>
      </c>
      <c r="J74" s="585"/>
      <c r="K74" s="586"/>
    </row>
    <row r="75" spans="1:11" s="9" customFormat="1" ht="15" customHeight="1" x14ac:dyDescent="0.25">
      <c r="A75" s="744"/>
      <c r="B75" s="738"/>
      <c r="C75" s="741"/>
      <c r="D75" s="828"/>
      <c r="E75" s="828"/>
      <c r="F75" s="407" t="s">
        <v>1190</v>
      </c>
      <c r="G75" s="377" t="str">
        <f>VLOOKUP(F75,'Общий прайс лист'!A:B,2,FALSE)</f>
        <v>Лампа сигнальная с антенной, 230В ELAC</v>
      </c>
      <c r="H75" s="63">
        <v>1</v>
      </c>
      <c r="I75" s="134">
        <f>VLOOKUP(F75,'Общий прайс лист'!A:D,4,FALSE)</f>
        <v>3350</v>
      </c>
      <c r="J75" s="585"/>
      <c r="K75" s="586"/>
    </row>
    <row r="76" spans="1:11" s="9" customFormat="1" ht="15.75" customHeight="1" x14ac:dyDescent="0.25">
      <c r="A76" s="744"/>
      <c r="B76" s="738"/>
      <c r="C76" s="741"/>
      <c r="D76" s="828"/>
      <c r="E76" s="828"/>
      <c r="F76" s="407" t="s">
        <v>1278</v>
      </c>
      <c r="G76" s="377" t="s">
        <v>3096</v>
      </c>
      <c r="H76" s="63">
        <v>2</v>
      </c>
      <c r="I76" s="134"/>
      <c r="J76" s="585"/>
      <c r="K76" s="586"/>
    </row>
    <row r="77" spans="1:11" s="9" customFormat="1" thickBot="1" x14ac:dyDescent="0.3">
      <c r="A77" s="744"/>
      <c r="B77" s="739"/>
      <c r="C77" s="742"/>
      <c r="D77" s="829"/>
      <c r="E77" s="829"/>
      <c r="F77" s="424" t="s">
        <v>713</v>
      </c>
      <c r="G77" s="378" t="str">
        <f>VLOOKUP(F77,'Общий прайс лист'!A:B,2,FALSE)</f>
        <v>Блок программирования, управления и диагностики OVIEW/A</v>
      </c>
      <c r="H77" s="64">
        <v>1</v>
      </c>
      <c r="I77" s="128">
        <f>VLOOKUP(F77,'Общий прайс лист'!A:D,4,FALSE)</f>
        <v>17900</v>
      </c>
      <c r="J77" s="587"/>
      <c r="K77" s="588"/>
    </row>
    <row r="78" spans="1:11" s="9" customFormat="1" ht="15" x14ac:dyDescent="0.25">
      <c r="A78" s="744"/>
      <c r="B78" s="728" t="s">
        <v>1032</v>
      </c>
      <c r="C78" s="729"/>
      <c r="D78" s="729"/>
      <c r="E78" s="729"/>
      <c r="F78" s="45" t="s">
        <v>23</v>
      </c>
      <c r="G78" s="45" t="str">
        <f>VLOOKUP(F78,'Общий прайс лист'!A:B,2,FALSE)</f>
        <v>Электромеханический замок вертикальный, 12В PLA10</v>
      </c>
      <c r="H78" s="45"/>
      <c r="I78" s="105">
        <f>VLOOKUP(F78,'Общий прайс лист'!A:D,4,FALSE)</f>
        <v>10250</v>
      </c>
      <c r="J78" s="666"/>
      <c r="K78" s="651"/>
    </row>
    <row r="79" spans="1:11" s="9" customFormat="1" ht="15" x14ac:dyDescent="0.25">
      <c r="A79" s="744"/>
      <c r="B79" s="730"/>
      <c r="C79" s="731"/>
      <c r="D79" s="731"/>
      <c r="E79" s="731"/>
      <c r="F79" s="43" t="s">
        <v>24</v>
      </c>
      <c r="G79" s="43" t="str">
        <f>VLOOKUP(F79,'Общий прайс лист'!A:B,2,FALSE)</f>
        <v>Электромеханический замок горизонтальный, 12В PLA11</v>
      </c>
      <c r="H79" s="43"/>
      <c r="I79" s="103">
        <f>VLOOKUP(F79,'Общий прайс лист'!A:D,4,FALSE)</f>
        <v>10250</v>
      </c>
      <c r="J79" s="666"/>
      <c r="K79" s="651"/>
    </row>
    <row r="80" spans="1:11" s="9" customFormat="1" thickBot="1" x14ac:dyDescent="0.3">
      <c r="A80" s="744"/>
      <c r="B80" s="732"/>
      <c r="C80" s="733"/>
      <c r="D80" s="733"/>
      <c r="E80" s="733"/>
      <c r="F80" s="47" t="s">
        <v>546</v>
      </c>
      <c r="G80" s="47" t="str">
        <f>VLOOKUP(F80,'Общий прайс лист'!A:B,2,FALSE)</f>
        <v>Цифровой переключатель FLOR EDSW</v>
      </c>
      <c r="H80" s="47"/>
      <c r="I80" s="106">
        <f>VLOOKUP(F80,'Общий прайс лист'!A:D,4,FALSE)</f>
        <v>8150</v>
      </c>
      <c r="J80" s="667"/>
      <c r="K80" s="653"/>
    </row>
    <row r="81" spans="1:11" s="9" customFormat="1" ht="15" customHeight="1" x14ac:dyDescent="0.25">
      <c r="A81" s="744"/>
      <c r="B81" s="1143" t="s">
        <v>1177</v>
      </c>
      <c r="C81" s="793" t="s">
        <v>1029</v>
      </c>
      <c r="D81" s="824" t="s">
        <v>3103</v>
      </c>
      <c r="E81" s="1147" t="s">
        <v>2451</v>
      </c>
      <c r="F81" s="1145" t="s">
        <v>604</v>
      </c>
      <c r="G81" s="172" t="str">
        <f>VLOOKUP(F81,'Общий прайс лист'!A:B,2,FALSE)</f>
        <v>Привод для распашных ворот WG5000</v>
      </c>
      <c r="H81" s="48">
        <v>2</v>
      </c>
      <c r="I81" s="108">
        <f>VLOOKUP(F81,'Общий прайс лист'!A:D,4,FALSE)</f>
        <v>20900</v>
      </c>
      <c r="J81" s="778">
        <f>VLOOKUP(E81,'Общий прайс лист'!A:D,4,FALSE)</f>
        <v>55900</v>
      </c>
      <c r="K81" s="779"/>
    </row>
    <row r="82" spans="1:11" s="9" customFormat="1" ht="15" customHeight="1" x14ac:dyDescent="0.25">
      <c r="A82" s="744"/>
      <c r="B82" s="1144"/>
      <c r="C82" s="794"/>
      <c r="D82" s="825"/>
      <c r="E82" s="1148"/>
      <c r="F82" s="1146" t="s">
        <v>1248</v>
      </c>
      <c r="G82" s="173" t="str">
        <f>VLOOKUP(F82,'Общий прайс лист'!A:B,2,FALSE)</f>
        <v>Блок управления MC800</v>
      </c>
      <c r="H82" s="49">
        <v>1</v>
      </c>
      <c r="I82" s="109">
        <f>VLOOKUP(F82,'Общий прайс лист'!A:D,4,FALSE)</f>
        <v>11900</v>
      </c>
      <c r="J82" s="780"/>
      <c r="K82" s="781"/>
    </row>
    <row r="83" spans="1:11" s="9" customFormat="1" ht="15" customHeight="1" x14ac:dyDescent="0.25">
      <c r="A83" s="744"/>
      <c r="B83" s="1144"/>
      <c r="C83" s="794"/>
      <c r="D83" s="825"/>
      <c r="E83" s="1148"/>
      <c r="F83" s="1146" t="s">
        <v>1304</v>
      </c>
      <c r="G83" s="173" t="str">
        <f>VLOOKUP(F83,'Общий прайс лист'!A:B,2,FALSE)</f>
        <v>Приемник OXIBD с обратной связью</v>
      </c>
      <c r="H83" s="49">
        <v>1</v>
      </c>
      <c r="I83" s="109">
        <f>VLOOKUP(F83,'Общий прайс лист'!A:D,4,FALSE)</f>
        <v>3900</v>
      </c>
      <c r="J83" s="780"/>
      <c r="K83" s="781"/>
    </row>
    <row r="84" spans="1:11" s="9" customFormat="1" ht="15" customHeight="1" x14ac:dyDescent="0.25">
      <c r="A84" s="744"/>
      <c r="B84" s="1144"/>
      <c r="C84" s="794"/>
      <c r="D84" s="825"/>
      <c r="E84" s="1148"/>
      <c r="F84" s="1146" t="s">
        <v>583</v>
      </c>
      <c r="G84" s="173" t="str">
        <f>VLOOKUP(F84,'Общий прайс лист'!A:B,2,FALSE)</f>
        <v>Фотоэлементы Medium EPM</v>
      </c>
      <c r="H84" s="49">
        <v>1</v>
      </c>
      <c r="I84" s="109">
        <f>VLOOKUP(F84,'Общий прайс лист'!A:D,4,FALSE)</f>
        <v>4900</v>
      </c>
      <c r="J84" s="780"/>
      <c r="K84" s="781"/>
    </row>
    <row r="85" spans="1:11" s="9" customFormat="1" ht="15" customHeight="1" x14ac:dyDescent="0.25">
      <c r="A85" s="744"/>
      <c r="B85" s="1144"/>
      <c r="C85" s="794"/>
      <c r="D85" s="825"/>
      <c r="E85" s="1148"/>
      <c r="F85" s="1146" t="s">
        <v>1190</v>
      </c>
      <c r="G85" s="173" t="str">
        <f>VLOOKUP(F85,'Общий прайс лист'!A:B,2,FALSE)</f>
        <v>Лампа сигнальная с антенной, 230В ELAC</v>
      </c>
      <c r="H85" s="49">
        <v>1</v>
      </c>
      <c r="I85" s="109">
        <f>VLOOKUP(F85,'Общий прайс лист'!A:D,4,FALSE)</f>
        <v>3350</v>
      </c>
      <c r="J85" s="780"/>
      <c r="K85" s="781"/>
    </row>
    <row r="86" spans="1:11" s="9" customFormat="1" ht="15" customHeight="1" x14ac:dyDescent="0.25">
      <c r="A86" s="744"/>
      <c r="B86" s="1144"/>
      <c r="C86" s="794"/>
      <c r="D86" s="825"/>
      <c r="E86" s="1148"/>
      <c r="F86" s="1146" t="s">
        <v>1278</v>
      </c>
      <c r="G86" s="173" t="s">
        <v>3096</v>
      </c>
      <c r="H86" s="49">
        <v>2</v>
      </c>
      <c r="I86" s="109"/>
      <c r="J86" s="780"/>
      <c r="K86" s="781"/>
    </row>
    <row r="87" spans="1:11" s="9" customFormat="1" ht="15.75" customHeight="1" x14ac:dyDescent="0.25">
      <c r="A87" s="744"/>
      <c r="B87" s="1144"/>
      <c r="C87" s="794"/>
      <c r="D87" s="825"/>
      <c r="E87" s="1148"/>
      <c r="F87" s="1146" t="s">
        <v>2498</v>
      </c>
      <c r="G87" s="173" t="str">
        <f>VLOOKUP(F87,'Общий прайс лист'!A:B,2,FALSE)</f>
        <v>Блок программирования, управления и диагностики серия PRO PROVIEW</v>
      </c>
      <c r="H87" s="49">
        <v>1</v>
      </c>
      <c r="I87" s="109">
        <f>VLOOKUP(F87,'Общий прайс лист'!A:D,4,FALSE)</f>
        <v>18900</v>
      </c>
      <c r="J87" s="780"/>
      <c r="K87" s="781"/>
    </row>
    <row r="88" spans="1:11" s="9" customFormat="1" ht="15.75" customHeight="1" thickBot="1" x14ac:dyDescent="0.3">
      <c r="A88" s="744"/>
      <c r="B88" s="1150"/>
      <c r="C88" s="795"/>
      <c r="D88" s="826"/>
      <c r="E88" s="1149"/>
      <c r="F88" s="1151" t="s">
        <v>1405</v>
      </c>
      <c r="G88" s="174" t="str">
        <f>VLOOKUP(F88,'Общий прайс лист'!A:B,2,FALSE)</f>
        <v>Адаптер BUS4T IBT4N</v>
      </c>
      <c r="H88" s="50">
        <v>2</v>
      </c>
      <c r="I88" s="110">
        <f>VLOOKUP(F88,'Общий прайс лист'!A:D,4,FALSE)</f>
        <v>2900</v>
      </c>
      <c r="J88" s="782"/>
      <c r="K88" s="783"/>
    </row>
    <row r="89" spans="1:11" s="9" customFormat="1" ht="15" x14ac:dyDescent="0.25">
      <c r="A89" s="744"/>
      <c r="B89" s="728" t="s">
        <v>1032</v>
      </c>
      <c r="C89" s="729"/>
      <c r="D89" s="729"/>
      <c r="E89" s="729"/>
      <c r="F89" s="45" t="s">
        <v>23</v>
      </c>
      <c r="G89" s="45" t="str">
        <f>VLOOKUP(F89,'Общий прайс лист'!A:B,2,FALSE)</f>
        <v>Электромеханический замок вертикальный, 12В PLA10</v>
      </c>
      <c r="H89" s="45"/>
      <c r="I89" s="105">
        <f>VLOOKUP(F89,'Общий прайс лист'!A:D,4,FALSE)</f>
        <v>10250</v>
      </c>
      <c r="J89" s="666"/>
      <c r="K89" s="651"/>
    </row>
    <row r="90" spans="1:11" s="9" customFormat="1" ht="15" x14ac:dyDescent="0.25">
      <c r="A90" s="744"/>
      <c r="B90" s="730"/>
      <c r="C90" s="731"/>
      <c r="D90" s="731"/>
      <c r="E90" s="731"/>
      <c r="F90" s="43" t="s">
        <v>24</v>
      </c>
      <c r="G90" s="43" t="str">
        <f>VLOOKUP(F90,'Общий прайс лист'!A:B,2,FALSE)</f>
        <v>Электромеханический замок горизонтальный, 12В PLA11</v>
      </c>
      <c r="H90" s="43"/>
      <c r="I90" s="103">
        <f>VLOOKUP(F90,'Общий прайс лист'!A:D,4,FALSE)</f>
        <v>10250</v>
      </c>
      <c r="J90" s="666"/>
      <c r="K90" s="651"/>
    </row>
    <row r="91" spans="1:11" s="9" customFormat="1" thickBot="1" x14ac:dyDescent="0.3">
      <c r="A91" s="744"/>
      <c r="B91" s="732"/>
      <c r="C91" s="733"/>
      <c r="D91" s="733"/>
      <c r="E91" s="733"/>
      <c r="F91" s="47" t="s">
        <v>546</v>
      </c>
      <c r="G91" s="47" t="str">
        <f>VLOOKUP(F91,'Общий прайс лист'!A:B,2,FALSE)</f>
        <v>Цифровой переключатель FLOR EDSW</v>
      </c>
      <c r="H91" s="47"/>
      <c r="I91" s="106">
        <f>VLOOKUP(F91,'Общий прайс лист'!A:D,4,FALSE)</f>
        <v>8150</v>
      </c>
      <c r="J91" s="667"/>
      <c r="K91" s="653"/>
    </row>
    <row r="92" spans="1:11" s="9" customFormat="1" ht="15" x14ac:dyDescent="0.25">
      <c r="A92" s="686" t="s">
        <v>1335</v>
      </c>
      <c r="B92" s="746" t="s">
        <v>1411</v>
      </c>
      <c r="C92" s="589" t="s">
        <v>1029</v>
      </c>
      <c r="D92" s="624" t="s">
        <v>1313</v>
      </c>
      <c r="E92" s="771" t="s">
        <v>1454</v>
      </c>
      <c r="F92" s="398" t="s">
        <v>1343</v>
      </c>
      <c r="G92" s="220" t="str">
        <f>VLOOKUP(F92,'Общий прайс лист'!A:B,2,FALSE)</f>
        <v>Привод для распашных ворот TTN3724HS</v>
      </c>
      <c r="H92" s="221">
        <v>2</v>
      </c>
      <c r="I92" s="222">
        <f>VLOOKUP(F92,'Общий прайс лист'!A:D,4,FALSE)</f>
        <v>30900</v>
      </c>
      <c r="J92" s="654">
        <f>VLOOKUP(E92,'Общий прайс лист'!A:D,4,FALSE)</f>
        <v>52900</v>
      </c>
      <c r="K92" s="584">
        <f>VLOOKUP(D92,'Общий прайс лист'!A:D,4,FALSE)</f>
        <v>55900</v>
      </c>
    </row>
    <row r="93" spans="1:11" s="9" customFormat="1" ht="15" x14ac:dyDescent="0.25">
      <c r="A93" s="687"/>
      <c r="B93" s="747"/>
      <c r="C93" s="590"/>
      <c r="D93" s="626"/>
      <c r="E93" s="772"/>
      <c r="F93" s="401" t="s">
        <v>608</v>
      </c>
      <c r="G93" s="224" t="str">
        <f>VLOOKUP(F93,'Общий прайс лист'!A:B,2,FALSE)</f>
        <v>Блок управления MC824H</v>
      </c>
      <c r="H93" s="232">
        <v>1</v>
      </c>
      <c r="I93" s="233">
        <f>VLOOKUP(F93,'Общий прайс лист'!A:D,4,FALSE)</f>
        <v>22900</v>
      </c>
      <c r="J93" s="655"/>
      <c r="K93" s="586"/>
    </row>
    <row r="94" spans="1:11" s="9" customFormat="1" ht="15" x14ac:dyDescent="0.25">
      <c r="A94" s="687"/>
      <c r="B94" s="747"/>
      <c r="C94" s="590"/>
      <c r="D94" s="626"/>
      <c r="E94" s="772"/>
      <c r="F94" s="223" t="s">
        <v>1304</v>
      </c>
      <c r="G94" s="225" t="str">
        <f>VLOOKUP(F94,'Общий прайс лист'!A:B,2,FALSE)</f>
        <v>Приемник OXIBD с обратной связью</v>
      </c>
      <c r="H94" s="225">
        <v>1</v>
      </c>
      <c r="I94" s="226">
        <f>VLOOKUP(F94,'Общий прайс лист'!A:D,4,FALSE)</f>
        <v>3900</v>
      </c>
      <c r="J94" s="655"/>
      <c r="K94" s="586"/>
    </row>
    <row r="95" spans="1:11" s="9" customFormat="1" thickBot="1" x14ac:dyDescent="0.3">
      <c r="A95" s="687"/>
      <c r="B95" s="747"/>
      <c r="C95" s="590"/>
      <c r="D95" s="626"/>
      <c r="E95" s="773"/>
      <c r="F95" s="227" t="s">
        <v>1278</v>
      </c>
      <c r="G95" s="229" t="s">
        <v>3096</v>
      </c>
      <c r="H95" s="229">
        <v>2</v>
      </c>
      <c r="I95" s="230"/>
      <c r="J95" s="656"/>
      <c r="K95" s="586"/>
    </row>
    <row r="96" spans="1:11" s="9" customFormat="1" ht="15" x14ac:dyDescent="0.25">
      <c r="A96" s="687"/>
      <c r="B96" s="747"/>
      <c r="C96" s="590"/>
      <c r="D96" s="626"/>
      <c r="E96" s="627"/>
      <c r="F96" s="380" t="s">
        <v>15</v>
      </c>
      <c r="G96" s="63" t="str">
        <f>VLOOKUP(F96,'Общий прайс лист'!A:B,2,FALSE)</f>
        <v>Фотоэлементы Medium BlueBus EPMB</v>
      </c>
      <c r="H96" s="63">
        <v>1</v>
      </c>
      <c r="I96" s="134">
        <f>VLOOKUP(F96,'Общий прайс лист'!A:D,4,FALSE)</f>
        <v>4900</v>
      </c>
      <c r="J96" s="657"/>
      <c r="K96" s="586"/>
    </row>
    <row r="97" spans="1:11" s="9" customFormat="1" thickBot="1" x14ac:dyDescent="0.3">
      <c r="A97" s="687"/>
      <c r="B97" s="830"/>
      <c r="C97" s="598"/>
      <c r="D97" s="628"/>
      <c r="E97" s="629"/>
      <c r="F97" s="382" t="s">
        <v>1191</v>
      </c>
      <c r="G97" s="64" t="str">
        <f>VLOOKUP(F97,'Общий прайс лист'!A:B,2,FALSE)</f>
        <v>Лампа сигнальная с антенной 12В/24В ELDC</v>
      </c>
      <c r="H97" s="64">
        <v>1</v>
      </c>
      <c r="I97" s="128">
        <f>VLOOKUP(F97,'Общий прайс лист'!A:D,4,FALSE)</f>
        <v>3350</v>
      </c>
      <c r="J97" s="658"/>
      <c r="K97" s="588"/>
    </row>
    <row r="98" spans="1:11" s="9" customFormat="1" ht="15" x14ac:dyDescent="0.25">
      <c r="A98" s="687"/>
      <c r="B98" s="614" t="s">
        <v>1032</v>
      </c>
      <c r="C98" s="615"/>
      <c r="D98" s="616"/>
      <c r="E98" s="617"/>
      <c r="F98" s="45" t="s">
        <v>23</v>
      </c>
      <c r="G98" s="45" t="str">
        <f>VLOOKUP(F98,'Общий прайс лист'!A:B,2,FALSE)</f>
        <v>Электромеханический замок вертикальный, 12В PLA10</v>
      </c>
      <c r="H98" s="45"/>
      <c r="I98" s="105">
        <f>VLOOKUP(F98,'Общий прайс лист'!A:D,4,FALSE)</f>
        <v>10250</v>
      </c>
      <c r="J98" s="622"/>
      <c r="K98" s="623"/>
    </row>
    <row r="99" spans="1:11" s="9" customFormat="1" ht="15" x14ac:dyDescent="0.25">
      <c r="A99" s="687"/>
      <c r="B99" s="618"/>
      <c r="C99" s="616"/>
      <c r="D99" s="616"/>
      <c r="E99" s="617"/>
      <c r="F99" s="43" t="s">
        <v>24</v>
      </c>
      <c r="G99" s="43" t="str">
        <f>VLOOKUP(F99,'Общий прайс лист'!A:B,2,FALSE)</f>
        <v>Электромеханический замок горизонтальный, 12В PLA11</v>
      </c>
      <c r="H99" s="43"/>
      <c r="I99" s="103">
        <f>VLOOKUP(F99,'Общий прайс лист'!A:D,4,FALSE)</f>
        <v>10250</v>
      </c>
      <c r="J99" s="591"/>
      <c r="K99" s="592"/>
    </row>
    <row r="100" spans="1:11" s="9" customFormat="1" ht="15" x14ac:dyDescent="0.25">
      <c r="A100" s="687"/>
      <c r="B100" s="618"/>
      <c r="C100" s="616"/>
      <c r="D100" s="616"/>
      <c r="E100" s="617"/>
      <c r="F100" s="43" t="s">
        <v>546</v>
      </c>
      <c r="G100" s="43" t="str">
        <f>VLOOKUP(F100,'Общий прайс лист'!A:B,2,FALSE)</f>
        <v>Цифровой переключатель FLOR EDSW</v>
      </c>
      <c r="H100" s="43"/>
      <c r="I100" s="103">
        <f>VLOOKUP(F100,'Общий прайс лист'!A:D,4,FALSE)</f>
        <v>8150</v>
      </c>
      <c r="J100" s="591"/>
      <c r="K100" s="592"/>
    </row>
    <row r="101" spans="1:11" s="9" customFormat="1" thickBot="1" x14ac:dyDescent="0.3">
      <c r="A101" s="688"/>
      <c r="B101" s="619"/>
      <c r="C101" s="620"/>
      <c r="D101" s="620"/>
      <c r="E101" s="621"/>
      <c r="F101" s="47" t="s">
        <v>1400</v>
      </c>
      <c r="G101" s="47" t="str">
        <f>VLOOKUP(F101,'Общий прайс лист'!A:B,2,FALSE)</f>
        <v>Аккумуляторная батарея PS324</v>
      </c>
      <c r="H101" s="47"/>
      <c r="I101" s="106">
        <f>VLOOKUP(F101,'Общий прайс лист'!A:D,4,FALSE)</f>
        <v>8250</v>
      </c>
      <c r="J101" s="593"/>
      <c r="K101" s="594"/>
    </row>
    <row r="102" spans="1:11" s="9" customFormat="1" ht="15" x14ac:dyDescent="0.25">
      <c r="A102" s="743" t="s">
        <v>544</v>
      </c>
      <c r="B102" s="734" t="s">
        <v>1058</v>
      </c>
      <c r="C102" s="719" t="s">
        <v>1030</v>
      </c>
      <c r="D102" s="775" t="s">
        <v>1449</v>
      </c>
      <c r="E102" s="756"/>
      <c r="F102" s="397" t="s">
        <v>605</v>
      </c>
      <c r="G102" s="306" t="str">
        <f>VLOOKUP(F102,'Общий прайс лист'!A:B,2,FALSE)</f>
        <v>Привод для распашных ворот TO4024</v>
      </c>
      <c r="H102" s="306">
        <v>2</v>
      </c>
      <c r="I102" s="394">
        <f>VLOOKUP(F102,'Общий прайс лист'!A:D,4,FALSE)</f>
        <v>30900</v>
      </c>
      <c r="J102" s="672">
        <f>VLOOKUP(D102,'Общий прайс лист'!A:D,4,FALSE)</f>
        <v>45900</v>
      </c>
      <c r="K102" s="661"/>
    </row>
    <row r="103" spans="1:11" s="9" customFormat="1" ht="15" x14ac:dyDescent="0.25">
      <c r="A103" s="744"/>
      <c r="B103" s="802"/>
      <c r="C103" s="720"/>
      <c r="D103" s="776"/>
      <c r="E103" s="758"/>
      <c r="F103" s="412" t="s">
        <v>608</v>
      </c>
      <c r="G103" s="62" t="str">
        <f>VLOOKUP(F103,'Общий прайс лист'!A:B,2,FALSE)</f>
        <v>Блок управления MC824H</v>
      </c>
      <c r="H103" s="62">
        <v>1</v>
      </c>
      <c r="I103" s="127">
        <f>VLOOKUP(F103,'Общий прайс лист'!A:D,4,FALSE)</f>
        <v>22900</v>
      </c>
      <c r="J103" s="673"/>
      <c r="K103" s="662"/>
    </row>
    <row r="104" spans="1:11" s="9" customFormat="1" ht="15" x14ac:dyDescent="0.25">
      <c r="A104" s="744"/>
      <c r="B104" s="802"/>
      <c r="C104" s="720"/>
      <c r="D104" s="776"/>
      <c r="E104" s="758"/>
      <c r="F104" s="412" t="s">
        <v>1304</v>
      </c>
      <c r="G104" s="62" t="str">
        <f>VLOOKUP(F104,'Общий прайс лист'!A:B,2,FALSE)</f>
        <v>Приемник OXIBD с обратной связью</v>
      </c>
      <c r="H104" s="62">
        <v>1</v>
      </c>
      <c r="I104" s="127">
        <f>VLOOKUP(F104,'Общий прайс лист'!A:D,4,FALSE)</f>
        <v>3900</v>
      </c>
      <c r="J104" s="673"/>
      <c r="K104" s="662"/>
    </row>
    <row r="105" spans="1:11" s="9" customFormat="1" ht="15" x14ac:dyDescent="0.25">
      <c r="A105" s="744"/>
      <c r="B105" s="802"/>
      <c r="C105" s="720"/>
      <c r="D105" s="776"/>
      <c r="E105" s="758"/>
      <c r="F105" s="412" t="s">
        <v>1278</v>
      </c>
      <c r="G105" s="62" t="s">
        <v>3096</v>
      </c>
      <c r="H105" s="62">
        <v>2</v>
      </c>
      <c r="I105" s="127"/>
      <c r="J105" s="673"/>
      <c r="K105" s="662"/>
    </row>
    <row r="106" spans="1:11" s="9" customFormat="1" ht="15" x14ac:dyDescent="0.25">
      <c r="A106" s="744"/>
      <c r="B106" s="802"/>
      <c r="C106" s="720"/>
      <c r="D106" s="776"/>
      <c r="E106" s="758"/>
      <c r="F106" s="412" t="s">
        <v>1191</v>
      </c>
      <c r="G106" s="62" t="str">
        <f>VLOOKUP(F106,'Общий прайс лист'!A:B,2,FALSE)</f>
        <v>Лампа сигнальная с антенной 12В/24В ELDC</v>
      </c>
      <c r="H106" s="62">
        <v>1</v>
      </c>
      <c r="I106" s="127">
        <f>VLOOKUP(F106,'Общий прайс лист'!A:D,4,FALSE)</f>
        <v>3350</v>
      </c>
      <c r="J106" s="673"/>
      <c r="K106" s="662"/>
    </row>
    <row r="107" spans="1:11" s="9" customFormat="1" thickBot="1" x14ac:dyDescent="0.3">
      <c r="A107" s="744"/>
      <c r="B107" s="812"/>
      <c r="C107" s="721"/>
      <c r="D107" s="777"/>
      <c r="E107" s="760"/>
      <c r="F107" s="38" t="s">
        <v>15</v>
      </c>
      <c r="G107" s="39" t="str">
        <f>VLOOKUP(F107,'Общий прайс лист'!A:B,2,FALSE)</f>
        <v>Фотоэлементы Medium BlueBus EPMB</v>
      </c>
      <c r="H107" s="39">
        <v>1</v>
      </c>
      <c r="I107" s="504">
        <f>VLOOKUP(F107,'Общий прайс лист'!A:D,4,FALSE)</f>
        <v>4900</v>
      </c>
      <c r="J107" s="673"/>
      <c r="K107" s="662"/>
    </row>
    <row r="108" spans="1:11" s="9" customFormat="1" ht="15" x14ac:dyDescent="0.25">
      <c r="A108" s="744"/>
      <c r="B108" s="694" t="s">
        <v>1032</v>
      </c>
      <c r="C108" s="695"/>
      <c r="D108" s="695"/>
      <c r="E108" s="785"/>
      <c r="F108" s="88" t="s">
        <v>546</v>
      </c>
      <c r="G108" s="41" t="str">
        <f>VLOOKUP(F108,'Общий прайс лист'!A:B,2,FALSE)</f>
        <v>Цифровой переключатель FLOR EDSW</v>
      </c>
      <c r="H108" s="43"/>
      <c r="I108" s="103">
        <f>VLOOKUP(F108,'Общий прайс лист'!A:D,4,FALSE)</f>
        <v>8150</v>
      </c>
      <c r="J108" s="666"/>
      <c r="K108" s="651"/>
    </row>
    <row r="109" spans="1:11" s="9" customFormat="1" ht="15" x14ac:dyDescent="0.25">
      <c r="A109" s="744"/>
      <c r="B109" s="694"/>
      <c r="C109" s="695"/>
      <c r="D109" s="695"/>
      <c r="E109" s="785"/>
      <c r="F109" s="43" t="s">
        <v>23</v>
      </c>
      <c r="G109" s="43" t="str">
        <f>VLOOKUP(F109,'Общий прайс лист'!A:B,2,FALSE)</f>
        <v>Электромеханический замок вертикальный, 12В PLA10</v>
      </c>
      <c r="H109" s="43"/>
      <c r="I109" s="103">
        <f>VLOOKUP(F109,'Общий прайс лист'!A:D,4,FALSE)</f>
        <v>10250</v>
      </c>
      <c r="J109" s="666"/>
      <c r="K109" s="651"/>
    </row>
    <row r="110" spans="1:11" s="9" customFormat="1" thickBot="1" x14ac:dyDescent="0.3">
      <c r="A110" s="744"/>
      <c r="B110" s="697"/>
      <c r="C110" s="698"/>
      <c r="D110" s="698"/>
      <c r="E110" s="786"/>
      <c r="F110" s="47" t="s">
        <v>24</v>
      </c>
      <c r="G110" s="47" t="str">
        <f>VLOOKUP(F110,'Общий прайс лист'!A:B,2,FALSE)</f>
        <v>Электромеханический замок горизонтальный, 12В PLA11</v>
      </c>
      <c r="H110" s="47"/>
      <c r="I110" s="106">
        <f>VLOOKUP(F110,'Общий прайс лист'!A:D,4,FALSE)</f>
        <v>10250</v>
      </c>
      <c r="J110" s="667"/>
      <c r="K110" s="653"/>
    </row>
    <row r="111" spans="1:11" ht="21.75" customHeight="1" x14ac:dyDescent="0.25">
      <c r="A111" s="744"/>
      <c r="B111" s="734" t="s">
        <v>1056</v>
      </c>
      <c r="C111" s="740" t="s">
        <v>1029</v>
      </c>
      <c r="D111" s="624" t="s">
        <v>1447</v>
      </c>
      <c r="E111" s="599" t="s">
        <v>1446</v>
      </c>
      <c r="F111" s="398" t="s">
        <v>661</v>
      </c>
      <c r="G111" s="220" t="str">
        <f>VLOOKUP(F111,'Общий прайс лист'!A:B,2,FALSE)</f>
        <v>Привод для распашных ворот TO4016P</v>
      </c>
      <c r="H111" s="221">
        <v>2</v>
      </c>
      <c r="I111" s="222">
        <f>VLOOKUP(F111,'Общий прайс лист'!A:D,4,FALSE)</f>
        <v>20900</v>
      </c>
      <c r="J111" s="675">
        <f>VLOOKUP(E111,'Общий прайс лист'!A:D,4,FALSE)</f>
        <v>39900</v>
      </c>
      <c r="K111" s="661">
        <f>VLOOKUP(D111,'Общий прайс лист'!A:D,4,FALSE)</f>
        <v>42900</v>
      </c>
    </row>
    <row r="112" spans="1:11" ht="15" x14ac:dyDescent="0.25">
      <c r="A112" s="744"/>
      <c r="B112" s="735"/>
      <c r="C112" s="741"/>
      <c r="D112" s="626"/>
      <c r="E112" s="601"/>
      <c r="F112" s="401" t="s">
        <v>1304</v>
      </c>
      <c r="G112" s="224" t="str">
        <f>VLOOKUP(F112,'Общий прайс лист'!A:B,2,FALSE)</f>
        <v>Приемник OXIBD с обратной связью</v>
      </c>
      <c r="H112" s="225">
        <v>1</v>
      </c>
      <c r="I112" s="226">
        <f>VLOOKUP(F112,'Общий прайс лист'!A:D,4,FALSE)</f>
        <v>3900</v>
      </c>
      <c r="J112" s="676"/>
      <c r="K112" s="662"/>
    </row>
    <row r="113" spans="1:11" s="9" customFormat="1" ht="15" x14ac:dyDescent="0.25">
      <c r="A113" s="744"/>
      <c r="B113" s="735"/>
      <c r="C113" s="741"/>
      <c r="D113" s="626"/>
      <c r="E113" s="601"/>
      <c r="F113" s="401" t="s">
        <v>1248</v>
      </c>
      <c r="G113" s="224" t="str">
        <f>VLOOKUP(F113,'Общий прайс лист'!A:B,2,FALSE)</f>
        <v>Блок управления MC800</v>
      </c>
      <c r="H113" s="225">
        <v>1</v>
      </c>
      <c r="I113" s="226">
        <f>VLOOKUP(F113,'Общий прайс лист'!A:D,4,FALSE)</f>
        <v>11900</v>
      </c>
      <c r="J113" s="676"/>
      <c r="K113" s="662"/>
    </row>
    <row r="114" spans="1:11" thickBot="1" x14ac:dyDescent="0.3">
      <c r="A114" s="744"/>
      <c r="B114" s="735"/>
      <c r="C114" s="741"/>
      <c r="D114" s="626"/>
      <c r="E114" s="603"/>
      <c r="F114" s="422" t="s">
        <v>1278</v>
      </c>
      <c r="G114" s="228" t="s">
        <v>3096</v>
      </c>
      <c r="H114" s="229">
        <v>2</v>
      </c>
      <c r="I114" s="230"/>
      <c r="J114" s="677"/>
      <c r="K114" s="662"/>
    </row>
    <row r="115" spans="1:11" s="9" customFormat="1" ht="15" x14ac:dyDescent="0.25">
      <c r="A115" s="744"/>
      <c r="B115" s="735"/>
      <c r="C115" s="741"/>
      <c r="D115" s="626"/>
      <c r="E115" s="395"/>
      <c r="F115" s="380" t="s">
        <v>1190</v>
      </c>
      <c r="G115" s="63" t="str">
        <f>VLOOKUP(F115,'Общий прайс лист'!A:B,2,FALSE)</f>
        <v>Лампа сигнальная с антенной, 230В ELAC</v>
      </c>
      <c r="H115" s="63">
        <v>1</v>
      </c>
      <c r="I115" s="134">
        <f>VLOOKUP(F115,'Общий прайс лист'!A:D,4,FALSE)</f>
        <v>3350</v>
      </c>
      <c r="J115" s="717"/>
      <c r="K115" s="662"/>
    </row>
    <row r="116" spans="1:11" thickBot="1" x14ac:dyDescent="0.3">
      <c r="A116" s="744"/>
      <c r="B116" s="736"/>
      <c r="C116" s="742"/>
      <c r="D116" s="628"/>
      <c r="E116" s="396"/>
      <c r="F116" s="382" t="s">
        <v>583</v>
      </c>
      <c r="G116" s="64" t="str">
        <f>VLOOKUP(F116,'Общий прайс лист'!A:B,2,FALSE)</f>
        <v>Фотоэлементы Medium EPM</v>
      </c>
      <c r="H116" s="64">
        <v>1</v>
      </c>
      <c r="I116" s="128">
        <f>VLOOKUP(F116,'Общий прайс лист'!A:D,4,FALSE)</f>
        <v>4900</v>
      </c>
      <c r="J116" s="718"/>
      <c r="K116" s="663"/>
    </row>
    <row r="117" spans="1:11" ht="15" x14ac:dyDescent="0.25">
      <c r="A117" s="744"/>
      <c r="B117" s="694" t="s">
        <v>1032</v>
      </c>
      <c r="C117" s="695"/>
      <c r="D117" s="695"/>
      <c r="E117" s="785"/>
      <c r="F117" s="88" t="s">
        <v>546</v>
      </c>
      <c r="G117" s="88" t="str">
        <f>VLOOKUP(F117,'Общий прайс лист'!A:B,2,FALSE)</f>
        <v>Цифровой переключатель FLOR EDSW</v>
      </c>
      <c r="H117" s="45"/>
      <c r="I117" s="105">
        <f>VLOOKUP(F117,'Общий прайс лист'!A:D,4,FALSE)</f>
        <v>8150</v>
      </c>
      <c r="J117" s="666"/>
      <c r="K117" s="651"/>
    </row>
    <row r="118" spans="1:11" ht="15" x14ac:dyDescent="0.25">
      <c r="A118" s="744"/>
      <c r="B118" s="694"/>
      <c r="C118" s="695"/>
      <c r="D118" s="695"/>
      <c r="E118" s="785"/>
      <c r="F118" s="43" t="s">
        <v>23</v>
      </c>
      <c r="G118" s="43" t="str">
        <f>VLOOKUP(F118,'Общий прайс лист'!A:B,2,FALSE)</f>
        <v>Электромеханический замок вертикальный, 12В PLA10</v>
      </c>
      <c r="H118" s="43"/>
      <c r="I118" s="103">
        <f>VLOOKUP(F118,'Общий прайс лист'!A:D,4,FALSE)</f>
        <v>10250</v>
      </c>
      <c r="J118" s="666"/>
      <c r="K118" s="651"/>
    </row>
    <row r="119" spans="1:11" thickBot="1" x14ac:dyDescent="0.3">
      <c r="A119" s="744"/>
      <c r="B119" s="697"/>
      <c r="C119" s="698"/>
      <c r="D119" s="698"/>
      <c r="E119" s="786"/>
      <c r="F119" s="47" t="s">
        <v>24</v>
      </c>
      <c r="G119" s="47" t="str">
        <f>VLOOKUP(F119,'Общий прайс лист'!A:B,2,FALSE)</f>
        <v>Электромеханический замок горизонтальный, 12В PLA11</v>
      </c>
      <c r="H119" s="47"/>
      <c r="I119" s="106">
        <f>VLOOKUP(F119,'Общий прайс лист'!A:D,4,FALSE)</f>
        <v>10250</v>
      </c>
      <c r="J119" s="667"/>
      <c r="K119" s="653"/>
    </row>
    <row r="120" spans="1:11" s="9" customFormat="1" ht="6" customHeight="1" thickBot="1" x14ac:dyDescent="0.3">
      <c r="A120" s="744"/>
      <c r="B120" s="347"/>
      <c r="C120" s="348"/>
      <c r="D120" s="348"/>
      <c r="E120" s="348"/>
      <c r="F120" s="53"/>
      <c r="G120" s="53"/>
      <c r="H120" s="53"/>
      <c r="I120" s="107"/>
      <c r="J120" s="357"/>
      <c r="K120" s="352"/>
    </row>
    <row r="121" spans="1:11" s="9" customFormat="1" ht="28.5" customHeight="1" x14ac:dyDescent="0.25">
      <c r="A121" s="744"/>
      <c r="B121" s="734" t="s">
        <v>1056</v>
      </c>
      <c r="C121" s="719" t="s">
        <v>1030</v>
      </c>
      <c r="D121" s="722" t="s">
        <v>1448</v>
      </c>
      <c r="E121" s="723"/>
      <c r="F121" s="219" t="s">
        <v>661</v>
      </c>
      <c r="G121" s="221" t="str">
        <f>VLOOKUP(F121,'Общий прайс лист'!A:B,2,FALSE)</f>
        <v>Привод для распашных ворот TO4016P</v>
      </c>
      <c r="H121" s="221">
        <v>2</v>
      </c>
      <c r="I121" s="222">
        <f>VLOOKUP(F121,'Общий прайс лист'!A:D,4,FALSE)</f>
        <v>20900</v>
      </c>
      <c r="J121" s="706">
        <f>VLOOKUP(D121,'Общий прайс лист'!A:D,4,FALSE)</f>
        <v>42900</v>
      </c>
      <c r="K121" s="675"/>
    </row>
    <row r="122" spans="1:11" s="9" customFormat="1" ht="25.5" customHeight="1" x14ac:dyDescent="0.25">
      <c r="A122" s="744"/>
      <c r="B122" s="735"/>
      <c r="C122" s="720"/>
      <c r="D122" s="724"/>
      <c r="E122" s="725"/>
      <c r="F122" s="319" t="s">
        <v>1248</v>
      </c>
      <c r="G122" s="232" t="str">
        <f>VLOOKUP(F122,'Общий прайс лист'!A:B,2,FALSE)</f>
        <v>Блок управления MC800</v>
      </c>
      <c r="H122" s="232">
        <v>1</v>
      </c>
      <c r="I122" s="233">
        <f>VLOOKUP(F122,'Общий прайс лист'!A:D,4,FALSE)</f>
        <v>11900</v>
      </c>
      <c r="J122" s="707"/>
      <c r="K122" s="676"/>
    </row>
    <row r="123" spans="1:11" s="9" customFormat="1" ht="21" customHeight="1" x14ac:dyDescent="0.25">
      <c r="A123" s="744"/>
      <c r="B123" s="735"/>
      <c r="C123" s="720"/>
      <c r="D123" s="724"/>
      <c r="E123" s="725"/>
      <c r="F123" s="319" t="s">
        <v>1304</v>
      </c>
      <c r="G123" s="232" t="str">
        <f>VLOOKUP(F123,'Общий прайс лист'!A:B,2,FALSE)</f>
        <v>Приемник OXIBD с обратной связью</v>
      </c>
      <c r="H123" s="232">
        <v>1</v>
      </c>
      <c r="I123" s="233">
        <f>VLOOKUP(F123,'Общий прайс лист'!A:D,4,FALSE)</f>
        <v>3900</v>
      </c>
      <c r="J123" s="707"/>
      <c r="K123" s="676"/>
    </row>
    <row r="124" spans="1:11" s="9" customFormat="1" ht="15.75" customHeight="1" x14ac:dyDescent="0.25">
      <c r="A124" s="744"/>
      <c r="B124" s="735"/>
      <c r="C124" s="720"/>
      <c r="D124" s="724"/>
      <c r="E124" s="725"/>
      <c r="F124" s="319" t="s">
        <v>1278</v>
      </c>
      <c r="G124" s="232" t="s">
        <v>3096</v>
      </c>
      <c r="H124" s="232">
        <v>2</v>
      </c>
      <c r="I124" s="233"/>
      <c r="J124" s="707"/>
      <c r="K124" s="676"/>
    </row>
    <row r="125" spans="1:11" s="9" customFormat="1" ht="17.25" customHeight="1" thickBot="1" x14ac:dyDescent="0.3">
      <c r="A125" s="744"/>
      <c r="B125" s="736"/>
      <c r="C125" s="721"/>
      <c r="D125" s="726"/>
      <c r="E125" s="727"/>
      <c r="F125" s="314" t="s">
        <v>1334</v>
      </c>
      <c r="G125" s="241" t="str">
        <f>VLOOKUP(F125,'Общий прайс лист'!A:B,2,FALSE)</f>
        <v>регулируемый кронштейн PLA16</v>
      </c>
      <c r="H125" s="241">
        <v>2</v>
      </c>
      <c r="I125" s="242">
        <f>VLOOKUP(F125,'Общий прайс лист'!A:D,4,FALSE)</f>
        <v>2750</v>
      </c>
      <c r="J125" s="708"/>
      <c r="K125" s="677"/>
    </row>
    <row r="126" spans="1:11" s="9" customFormat="1" ht="6" customHeight="1" thickBot="1" x14ac:dyDescent="0.3">
      <c r="A126" s="420"/>
      <c r="B126" s="301"/>
      <c r="C126" s="302"/>
      <c r="D126" s="302"/>
      <c r="E126" s="302"/>
      <c r="F126" s="53"/>
      <c r="G126" s="53"/>
      <c r="H126" s="53"/>
      <c r="I126" s="107"/>
      <c r="J126" s="303"/>
      <c r="K126" s="304"/>
    </row>
    <row r="127" spans="1:11" ht="15" customHeight="1" x14ac:dyDescent="0.25">
      <c r="A127" s="743" t="s">
        <v>544</v>
      </c>
      <c r="B127" s="748" t="s">
        <v>1057</v>
      </c>
      <c r="C127" s="719" t="s">
        <v>1029</v>
      </c>
      <c r="D127" s="624" t="s">
        <v>1451</v>
      </c>
      <c r="E127" s="599" t="s">
        <v>1450</v>
      </c>
      <c r="F127" s="398" t="s">
        <v>664</v>
      </c>
      <c r="G127" s="220" t="str">
        <f>VLOOKUP(F127,'Общий прайс лист'!A:B,2,FALSE)</f>
        <v>Привод для распашных ворот TO5016P</v>
      </c>
      <c r="H127" s="221">
        <v>2</v>
      </c>
      <c r="I127" s="222">
        <f>VLOOKUP(F127,'Общий прайс лист'!A:D,4,FALSE)</f>
        <v>20900</v>
      </c>
      <c r="J127" s="675">
        <f>VLOOKUP(E127,'Общий прайс лист'!A:D,4,FALSE)</f>
        <v>42900</v>
      </c>
      <c r="K127" s="661">
        <f>VLOOKUP(D127,'Общий прайс лист'!A:D,4,FALSE)</f>
        <v>45900</v>
      </c>
    </row>
    <row r="128" spans="1:11" ht="15" x14ac:dyDescent="0.25">
      <c r="A128" s="744"/>
      <c r="B128" s="749"/>
      <c r="C128" s="720"/>
      <c r="D128" s="626"/>
      <c r="E128" s="601"/>
      <c r="F128" s="401" t="s">
        <v>1304</v>
      </c>
      <c r="G128" s="224" t="str">
        <f>VLOOKUP(F128,'Общий прайс лист'!A:B,2,FALSE)</f>
        <v>Приемник OXIBD с обратной связью</v>
      </c>
      <c r="H128" s="225">
        <v>1</v>
      </c>
      <c r="I128" s="226">
        <f>VLOOKUP(F128,'Общий прайс лист'!A:D,4,FALSE)</f>
        <v>3900</v>
      </c>
      <c r="J128" s="676"/>
      <c r="K128" s="662"/>
    </row>
    <row r="129" spans="1:11" s="9" customFormat="1" ht="15" x14ac:dyDescent="0.25">
      <c r="A129" s="744"/>
      <c r="B129" s="749"/>
      <c r="C129" s="720"/>
      <c r="D129" s="626"/>
      <c r="E129" s="601"/>
      <c r="F129" s="401" t="s">
        <v>1248</v>
      </c>
      <c r="G129" s="224" t="str">
        <f>VLOOKUP(F129,'Общий прайс лист'!A:B,2,FALSE)</f>
        <v>Блок управления MC800</v>
      </c>
      <c r="H129" s="225">
        <v>1</v>
      </c>
      <c r="I129" s="226">
        <f>VLOOKUP(F129,'Общий прайс лист'!A:D,4,FALSE)</f>
        <v>11900</v>
      </c>
      <c r="J129" s="676"/>
      <c r="K129" s="662"/>
    </row>
    <row r="130" spans="1:11" thickBot="1" x14ac:dyDescent="0.3">
      <c r="A130" s="744"/>
      <c r="B130" s="749"/>
      <c r="C130" s="720"/>
      <c r="D130" s="626"/>
      <c r="E130" s="603"/>
      <c r="F130" s="422" t="s">
        <v>1278</v>
      </c>
      <c r="G130" s="228" t="s">
        <v>3096</v>
      </c>
      <c r="H130" s="229">
        <v>2</v>
      </c>
      <c r="I130" s="230"/>
      <c r="J130" s="677"/>
      <c r="K130" s="662"/>
    </row>
    <row r="131" spans="1:11" s="9" customFormat="1" ht="15" x14ac:dyDescent="0.25">
      <c r="A131" s="744"/>
      <c r="B131" s="749"/>
      <c r="C131" s="720"/>
      <c r="D131" s="626"/>
      <c r="E131" s="765"/>
      <c r="F131" s="380" t="s">
        <v>1190</v>
      </c>
      <c r="G131" s="63" t="str">
        <f>VLOOKUP(F131,'Общий прайс лист'!A:B,2,FALSE)</f>
        <v>Лампа сигнальная с антенной, 230В ELAC</v>
      </c>
      <c r="H131" s="63">
        <v>1</v>
      </c>
      <c r="I131" s="134">
        <f>VLOOKUP(F131,'Общий прайс лист'!A:D,4,FALSE)</f>
        <v>3350</v>
      </c>
      <c r="J131" s="770"/>
      <c r="K131" s="662"/>
    </row>
    <row r="132" spans="1:11" thickBot="1" x14ac:dyDescent="0.3">
      <c r="A132" s="744"/>
      <c r="B132" s="749"/>
      <c r="C132" s="720"/>
      <c r="D132" s="626"/>
      <c r="E132" s="765"/>
      <c r="F132" s="505" t="s">
        <v>583</v>
      </c>
      <c r="G132" s="338" t="str">
        <f>VLOOKUP(F132,'Общий прайс лист'!A:B,2,FALSE)</f>
        <v>Фотоэлементы Medium EPM</v>
      </c>
      <c r="H132" s="338">
        <v>1</v>
      </c>
      <c r="I132" s="506">
        <f>VLOOKUP(F132,'Общий прайс лист'!A:D,4,FALSE)</f>
        <v>4900</v>
      </c>
      <c r="J132" s="770"/>
      <c r="K132" s="662"/>
    </row>
    <row r="133" spans="1:11" s="9" customFormat="1" ht="6" customHeight="1" thickBot="1" x14ac:dyDescent="0.3">
      <c r="A133" s="744"/>
      <c r="B133" s="507"/>
      <c r="C133" s="508"/>
      <c r="D133" s="430"/>
      <c r="E133" s="430"/>
      <c r="F133" s="509"/>
      <c r="G133" s="510"/>
      <c r="H133" s="510"/>
      <c r="I133" s="511"/>
      <c r="J133" s="512"/>
      <c r="K133" s="513"/>
    </row>
    <row r="134" spans="1:11" s="9" customFormat="1" ht="28.5" customHeight="1" x14ac:dyDescent="0.25">
      <c r="A134" s="744"/>
      <c r="B134" s="746" t="s">
        <v>1057</v>
      </c>
      <c r="C134" s="719" t="s">
        <v>1030</v>
      </c>
      <c r="D134" s="775" t="s">
        <v>1452</v>
      </c>
      <c r="E134" s="756"/>
      <c r="F134" s="397" t="s">
        <v>664</v>
      </c>
      <c r="G134" s="306" t="str">
        <f>VLOOKUP(F134,'Общий прайс лист'!A:B,2,FALSE)</f>
        <v>Привод для распашных ворот TO5016P</v>
      </c>
      <c r="H134" s="306">
        <v>2</v>
      </c>
      <c r="I134" s="394">
        <f>VLOOKUP(F134,'Общий прайс лист'!A:D,4,FALSE)</f>
        <v>20900</v>
      </c>
      <c r="J134" s="672">
        <f>VLOOKUP(D134,'Общий прайс лист'!A:D,4,FALSE)</f>
        <v>45900</v>
      </c>
      <c r="K134" s="661"/>
    </row>
    <row r="135" spans="1:11" s="9" customFormat="1" ht="15" x14ac:dyDescent="0.25">
      <c r="A135" s="744"/>
      <c r="B135" s="747"/>
      <c r="C135" s="720"/>
      <c r="D135" s="776"/>
      <c r="E135" s="758"/>
      <c r="F135" s="412" t="s">
        <v>1248</v>
      </c>
      <c r="G135" s="62" t="str">
        <f>VLOOKUP(F135,'Общий прайс лист'!A:B,2,FALSE)</f>
        <v>Блок управления MC800</v>
      </c>
      <c r="H135" s="62">
        <v>1</v>
      </c>
      <c r="I135" s="127">
        <f>VLOOKUP(F135,'Общий прайс лист'!A:D,4,FALSE)</f>
        <v>11900</v>
      </c>
      <c r="J135" s="673"/>
      <c r="K135" s="662"/>
    </row>
    <row r="136" spans="1:11" s="9" customFormat="1" ht="15" x14ac:dyDescent="0.25">
      <c r="A136" s="744"/>
      <c r="B136" s="747"/>
      <c r="C136" s="720"/>
      <c r="D136" s="776"/>
      <c r="E136" s="758"/>
      <c r="F136" s="412" t="s">
        <v>1304</v>
      </c>
      <c r="G136" s="62" t="str">
        <f>VLOOKUP(F136,'Общий прайс лист'!A:B,2,FALSE)</f>
        <v>Приемник OXIBD с обратной связью</v>
      </c>
      <c r="H136" s="62">
        <v>1</v>
      </c>
      <c r="I136" s="127">
        <f>VLOOKUP(F136,'Общий прайс лист'!A:D,4,FALSE)</f>
        <v>3900</v>
      </c>
      <c r="J136" s="673"/>
      <c r="K136" s="662"/>
    </row>
    <row r="137" spans="1:11" s="9" customFormat="1" ht="15" x14ac:dyDescent="0.25">
      <c r="A137" s="744"/>
      <c r="B137" s="747"/>
      <c r="C137" s="720"/>
      <c r="D137" s="776"/>
      <c r="E137" s="758"/>
      <c r="F137" s="412" t="s">
        <v>1278</v>
      </c>
      <c r="G137" s="62" t="s">
        <v>3096</v>
      </c>
      <c r="H137" s="62">
        <v>2</v>
      </c>
      <c r="I137" s="127"/>
      <c r="J137" s="673"/>
      <c r="K137" s="662"/>
    </row>
    <row r="138" spans="1:11" s="9" customFormat="1" thickBot="1" x14ac:dyDescent="0.3">
      <c r="A138" s="744"/>
      <c r="B138" s="747"/>
      <c r="C138" s="721"/>
      <c r="D138" s="777"/>
      <c r="E138" s="760"/>
      <c r="F138" s="38" t="s">
        <v>1334</v>
      </c>
      <c r="G138" s="39" t="str">
        <f>VLOOKUP(F138,'Общий прайс лист'!A:B,2,FALSE)</f>
        <v>регулируемый кронштейн PLA16</v>
      </c>
      <c r="H138" s="39">
        <v>2</v>
      </c>
      <c r="I138" s="504">
        <f>VLOOKUP(F138,'Общий прайс лист'!A:D,4,FALSE)</f>
        <v>2750</v>
      </c>
      <c r="J138" s="674"/>
      <c r="K138" s="663"/>
    </row>
    <row r="139" spans="1:11" s="9" customFormat="1" ht="15" x14ac:dyDescent="0.25">
      <c r="A139" s="744"/>
      <c r="B139" s="691" t="s">
        <v>1032</v>
      </c>
      <c r="C139" s="692"/>
      <c r="D139" s="692"/>
      <c r="E139" s="693"/>
      <c r="F139" s="52" t="s">
        <v>1190</v>
      </c>
      <c r="G139" s="52" t="str">
        <f>VLOOKUP(F139,'Общий прайс лист'!A:B,2,FALSE)</f>
        <v>Лампа сигнальная с антенной, 230В ELAC</v>
      </c>
      <c r="H139" s="52"/>
      <c r="I139" s="113">
        <f>VLOOKUP(F139,'Общий прайс лист'!A:D,4,FALSE)</f>
        <v>3350</v>
      </c>
      <c r="J139" s="664"/>
      <c r="K139" s="665"/>
    </row>
    <row r="140" spans="1:11" s="9" customFormat="1" ht="15" x14ac:dyDescent="0.25">
      <c r="A140" s="744"/>
      <c r="B140" s="694"/>
      <c r="C140" s="695"/>
      <c r="D140" s="695"/>
      <c r="E140" s="696"/>
      <c r="F140" s="88" t="s">
        <v>546</v>
      </c>
      <c r="G140" s="88" t="str">
        <f>VLOOKUP(F140,'Общий прайс лист'!A:B,2,FALSE)</f>
        <v>Цифровой переключатель FLOR EDSW</v>
      </c>
      <c r="H140" s="43"/>
      <c r="I140" s="103">
        <f>VLOOKUP(F140,'Общий прайс лист'!A:D,4,FALSE)</f>
        <v>8150</v>
      </c>
      <c r="J140" s="666"/>
      <c r="K140" s="651"/>
    </row>
    <row r="141" spans="1:11" s="9" customFormat="1" ht="15" x14ac:dyDescent="0.25">
      <c r="A141" s="744"/>
      <c r="B141" s="694"/>
      <c r="C141" s="695"/>
      <c r="D141" s="695"/>
      <c r="E141" s="696"/>
      <c r="F141" s="43" t="s">
        <v>23</v>
      </c>
      <c r="G141" s="43" t="str">
        <f>VLOOKUP(F141,'Общий прайс лист'!A:B,2,FALSE)</f>
        <v>Электромеханический замок вертикальный, 12В PLA10</v>
      </c>
      <c r="H141" s="43"/>
      <c r="I141" s="103">
        <f>VLOOKUP(F141,'Общий прайс лист'!A:D,4,FALSE)</f>
        <v>10250</v>
      </c>
      <c r="J141" s="666"/>
      <c r="K141" s="651"/>
    </row>
    <row r="142" spans="1:11" s="9" customFormat="1" thickBot="1" x14ac:dyDescent="0.3">
      <c r="A142" s="745"/>
      <c r="B142" s="697"/>
      <c r="C142" s="698"/>
      <c r="D142" s="698"/>
      <c r="E142" s="699"/>
      <c r="F142" s="47" t="s">
        <v>24</v>
      </c>
      <c r="G142" s="47" t="str">
        <f>VLOOKUP(F142,'Общий прайс лист'!A:B,2,FALSE)</f>
        <v>Электромеханический замок горизонтальный, 12В PLA11</v>
      </c>
      <c r="H142" s="47"/>
      <c r="I142" s="106">
        <f>VLOOKUP(F142,'Общий прайс лист'!A:D,4,FALSE)</f>
        <v>10250</v>
      </c>
      <c r="J142" s="667"/>
      <c r="K142" s="653"/>
    </row>
    <row r="143" spans="1:11" s="9" customFormat="1" ht="4.5" customHeight="1" thickBot="1" x14ac:dyDescent="0.3">
      <c r="A143" s="420"/>
      <c r="B143" s="347"/>
      <c r="C143" s="348"/>
      <c r="D143" s="348"/>
      <c r="E143" s="349"/>
      <c r="F143" s="53"/>
      <c r="G143" s="53"/>
      <c r="H143" s="53"/>
      <c r="I143" s="107"/>
      <c r="J143" s="351"/>
      <c r="K143" s="352"/>
    </row>
    <row r="144" spans="1:11" ht="15" customHeight="1" x14ac:dyDescent="0.25">
      <c r="A144" s="686" t="s">
        <v>549</v>
      </c>
      <c r="B144" s="737" t="s">
        <v>550</v>
      </c>
      <c r="C144" s="589" t="s">
        <v>1029</v>
      </c>
      <c r="D144" s="624" t="s">
        <v>1312</v>
      </c>
      <c r="E144" s="771" t="s">
        <v>1453</v>
      </c>
      <c r="F144" s="398" t="s">
        <v>41</v>
      </c>
      <c r="G144" s="220" t="str">
        <f>VLOOKUP(F144,'Общий прайс лист'!A:B,2,FALSE)</f>
        <v>Привод для распашных ворот TO5024HS</v>
      </c>
      <c r="H144" s="221">
        <v>2</v>
      </c>
      <c r="I144" s="222">
        <f>VLOOKUP(F144,'Общий прайс лист'!A:D,4,FALSE)</f>
        <v>30900</v>
      </c>
      <c r="J144" s="654">
        <f>VLOOKUP(E144,'Общий прайс лист'!A:D,4,FALSE)</f>
        <v>52900</v>
      </c>
      <c r="K144" s="584">
        <f>VLOOKUP(D144,'Общий прайс лист'!A:D,4,FALSE)</f>
        <v>55900</v>
      </c>
    </row>
    <row r="145" spans="1:11" ht="15" customHeight="1" x14ac:dyDescent="0.25">
      <c r="A145" s="687"/>
      <c r="B145" s="738"/>
      <c r="C145" s="590"/>
      <c r="D145" s="626"/>
      <c r="E145" s="772"/>
      <c r="F145" s="401" t="s">
        <v>608</v>
      </c>
      <c r="G145" s="224" t="str">
        <f>VLOOKUP(F145,'Общий прайс лист'!A:B,2,FALSE)</f>
        <v>Блок управления MC824H</v>
      </c>
      <c r="H145" s="232">
        <v>1</v>
      </c>
      <c r="I145" s="233">
        <f>VLOOKUP(F145,'Общий прайс лист'!A:D,4,FALSE)</f>
        <v>22900</v>
      </c>
      <c r="J145" s="655"/>
      <c r="K145" s="586"/>
    </row>
    <row r="146" spans="1:11" ht="15" customHeight="1" x14ac:dyDescent="0.25">
      <c r="A146" s="687"/>
      <c r="B146" s="738"/>
      <c r="C146" s="590"/>
      <c r="D146" s="626"/>
      <c r="E146" s="772"/>
      <c r="F146" s="223" t="s">
        <v>1304</v>
      </c>
      <c r="G146" s="225" t="str">
        <f>VLOOKUP(F146,'Общий прайс лист'!A:B,2,FALSE)</f>
        <v>Приемник OXIBD с обратной связью</v>
      </c>
      <c r="H146" s="225">
        <v>1</v>
      </c>
      <c r="I146" s="226">
        <f>VLOOKUP(F146,'Общий прайс лист'!A:D,4,FALSE)</f>
        <v>3900</v>
      </c>
      <c r="J146" s="655"/>
      <c r="K146" s="586"/>
    </row>
    <row r="147" spans="1:11" ht="15" customHeight="1" thickBot="1" x14ac:dyDescent="0.3">
      <c r="A147" s="687"/>
      <c r="B147" s="738"/>
      <c r="C147" s="590"/>
      <c r="D147" s="626"/>
      <c r="E147" s="773"/>
      <c r="F147" s="227" t="s">
        <v>1278</v>
      </c>
      <c r="G147" s="229" t="s">
        <v>3096</v>
      </c>
      <c r="H147" s="229">
        <v>2</v>
      </c>
      <c r="I147" s="230"/>
      <c r="J147" s="656"/>
      <c r="K147" s="586"/>
    </row>
    <row r="148" spans="1:11" s="9" customFormat="1" ht="15" customHeight="1" x14ac:dyDescent="0.25">
      <c r="A148" s="687"/>
      <c r="B148" s="738"/>
      <c r="C148" s="590"/>
      <c r="D148" s="626"/>
      <c r="E148" s="627"/>
      <c r="F148" s="380" t="s">
        <v>15</v>
      </c>
      <c r="G148" s="63" t="str">
        <f>VLOOKUP(F148,'Общий прайс лист'!A:B,2,FALSE)</f>
        <v>Фотоэлементы Medium BlueBus EPMB</v>
      </c>
      <c r="H148" s="63">
        <v>1</v>
      </c>
      <c r="I148" s="134">
        <f>VLOOKUP(F148,'Общий прайс лист'!A:D,4,FALSE)</f>
        <v>4900</v>
      </c>
      <c r="J148" s="657"/>
      <c r="K148" s="586"/>
    </row>
    <row r="149" spans="1:11" s="9" customFormat="1" ht="15.75" customHeight="1" thickBot="1" x14ac:dyDescent="0.3">
      <c r="A149" s="687"/>
      <c r="B149" s="738"/>
      <c r="C149" s="598"/>
      <c r="D149" s="628"/>
      <c r="E149" s="629"/>
      <c r="F149" s="382" t="s">
        <v>1191</v>
      </c>
      <c r="G149" s="64" t="str">
        <f>VLOOKUP(F149,'Общий прайс лист'!A:B,2,FALSE)</f>
        <v>Лампа сигнальная с антенной 12В/24В ELDC</v>
      </c>
      <c r="H149" s="64">
        <v>1</v>
      </c>
      <c r="I149" s="128">
        <f>VLOOKUP(F149,'Общий прайс лист'!A:D,4,FALSE)</f>
        <v>3350</v>
      </c>
      <c r="J149" s="658"/>
      <c r="K149" s="588"/>
    </row>
    <row r="150" spans="1:11" ht="15" x14ac:dyDescent="0.25">
      <c r="A150" s="687"/>
      <c r="B150" s="691" t="s">
        <v>1032</v>
      </c>
      <c r="C150" s="692"/>
      <c r="D150" s="695"/>
      <c r="E150" s="696"/>
      <c r="F150" s="45" t="s">
        <v>23</v>
      </c>
      <c r="G150" s="45" t="str">
        <f>VLOOKUP(F150,'Общий прайс лист'!A:B,2,FALSE)</f>
        <v>Электромеханический замок вертикальный, 12В PLA10</v>
      </c>
      <c r="H150" s="45"/>
      <c r="I150" s="105">
        <f>VLOOKUP(F150,'Общий прайс лист'!A:D,4,FALSE)</f>
        <v>10250</v>
      </c>
      <c r="J150" s="668"/>
      <c r="K150" s="669"/>
    </row>
    <row r="151" spans="1:11" ht="15" x14ac:dyDescent="0.25">
      <c r="A151" s="687"/>
      <c r="B151" s="694"/>
      <c r="C151" s="695"/>
      <c r="D151" s="695"/>
      <c r="E151" s="696"/>
      <c r="F151" s="43" t="s">
        <v>24</v>
      </c>
      <c r="G151" s="43" t="str">
        <f>VLOOKUP(F151,'Общий прайс лист'!A:B,2,FALSE)</f>
        <v>Электромеханический замок горизонтальный, 12В PLA11</v>
      </c>
      <c r="H151" s="43"/>
      <c r="I151" s="103">
        <f>VLOOKUP(F151,'Общий прайс лист'!A:D,4,FALSE)</f>
        <v>10250</v>
      </c>
      <c r="J151" s="668"/>
      <c r="K151" s="669"/>
    </row>
    <row r="152" spans="1:11" ht="15" x14ac:dyDescent="0.25">
      <c r="A152" s="687"/>
      <c r="B152" s="694"/>
      <c r="C152" s="695"/>
      <c r="D152" s="695"/>
      <c r="E152" s="696"/>
      <c r="F152" s="43" t="s">
        <v>546</v>
      </c>
      <c r="G152" s="43" t="str">
        <f>VLOOKUP(F152,'Общий прайс лист'!A:B,2,FALSE)</f>
        <v>Цифровой переключатель FLOR EDSW</v>
      </c>
      <c r="H152" s="43"/>
      <c r="I152" s="103">
        <f>VLOOKUP(F152,'Общий прайс лист'!A:D,4,FALSE)</f>
        <v>8150</v>
      </c>
      <c r="J152" s="668"/>
      <c r="K152" s="669"/>
    </row>
    <row r="153" spans="1:11" thickBot="1" x14ac:dyDescent="0.3">
      <c r="A153" s="688"/>
      <c r="B153" s="697"/>
      <c r="C153" s="698"/>
      <c r="D153" s="698"/>
      <c r="E153" s="699"/>
      <c r="F153" s="47" t="s">
        <v>1400</v>
      </c>
      <c r="G153" s="47" t="str">
        <f>VLOOKUP(F153,'Общий прайс лист'!A:B,2,FALSE)</f>
        <v>Аккумуляторная батарея PS324</v>
      </c>
      <c r="H153" s="47"/>
      <c r="I153" s="106">
        <f>VLOOKUP(F153,'Общий прайс лист'!A:D,4,FALSE)</f>
        <v>8250</v>
      </c>
      <c r="J153" s="670"/>
      <c r="K153" s="671"/>
    </row>
    <row r="154" spans="1:11" s="9" customFormat="1" ht="15" customHeight="1" x14ac:dyDescent="0.25">
      <c r="A154" s="686" t="s">
        <v>549</v>
      </c>
      <c r="B154" s="750" t="s">
        <v>1063</v>
      </c>
      <c r="C154" s="589" t="s">
        <v>1029</v>
      </c>
      <c r="D154" s="624" t="s">
        <v>1314</v>
      </c>
      <c r="E154" s="771" t="s">
        <v>1456</v>
      </c>
      <c r="F154" s="398" t="s">
        <v>42</v>
      </c>
      <c r="G154" s="220" t="str">
        <f>VLOOKUP(F154,'Общий прайс лист'!A:B,2,FALSE)</f>
        <v>Привод для распашных ворот TO6024HS</v>
      </c>
      <c r="H154" s="221">
        <v>2</v>
      </c>
      <c r="I154" s="222">
        <f>VLOOKUP(F154,'Общий прайс лист'!A:D,4,FALSE)</f>
        <v>39900</v>
      </c>
      <c r="J154" s="654">
        <f>VLOOKUP(E154,'Общий прайс лист'!A:D,4,FALSE)</f>
        <v>107900</v>
      </c>
      <c r="K154" s="584">
        <f>VLOOKUP(D154,'Общий прайс лист'!A:D,4,FALSE)</f>
        <v>110900</v>
      </c>
    </row>
    <row r="155" spans="1:11" s="9" customFormat="1" ht="15" customHeight="1" x14ac:dyDescent="0.25">
      <c r="A155" s="687"/>
      <c r="B155" s="751"/>
      <c r="C155" s="590"/>
      <c r="D155" s="626"/>
      <c r="E155" s="772"/>
      <c r="F155" s="401" t="s">
        <v>608</v>
      </c>
      <c r="G155" s="224" t="str">
        <f>VLOOKUP(F155,'Общий прайс лист'!A:B,2,FALSE)</f>
        <v>Блок управления MC824H</v>
      </c>
      <c r="H155" s="232">
        <v>1</v>
      </c>
      <c r="I155" s="233">
        <f>VLOOKUP(F155,'Общий прайс лист'!A:D,4,FALSE)</f>
        <v>22900</v>
      </c>
      <c r="J155" s="655"/>
      <c r="K155" s="586"/>
    </row>
    <row r="156" spans="1:11" s="9" customFormat="1" ht="15" customHeight="1" x14ac:dyDescent="0.25">
      <c r="A156" s="687"/>
      <c r="B156" s="751"/>
      <c r="C156" s="590"/>
      <c r="D156" s="626"/>
      <c r="E156" s="772"/>
      <c r="F156" s="223" t="s">
        <v>1304</v>
      </c>
      <c r="G156" s="225" t="str">
        <f>VLOOKUP(F156,'Общий прайс лист'!A:B,2,FALSE)</f>
        <v>Приемник OXIBD с обратной связью</v>
      </c>
      <c r="H156" s="225">
        <v>1</v>
      </c>
      <c r="I156" s="226">
        <f>VLOOKUP(F156,'Общий прайс лист'!A:D,4,FALSE)</f>
        <v>3900</v>
      </c>
      <c r="J156" s="655"/>
      <c r="K156" s="586"/>
    </row>
    <row r="157" spans="1:11" s="9" customFormat="1" ht="15" customHeight="1" thickBot="1" x14ac:dyDescent="0.3">
      <c r="A157" s="687"/>
      <c r="B157" s="751"/>
      <c r="C157" s="590"/>
      <c r="D157" s="626"/>
      <c r="E157" s="773"/>
      <c r="F157" s="227" t="s">
        <v>1278</v>
      </c>
      <c r="G157" s="229" t="s">
        <v>3096</v>
      </c>
      <c r="H157" s="229">
        <v>2</v>
      </c>
      <c r="I157" s="230"/>
      <c r="J157" s="656"/>
      <c r="K157" s="586"/>
    </row>
    <row r="158" spans="1:11" s="9" customFormat="1" ht="15.75" customHeight="1" x14ac:dyDescent="0.25">
      <c r="A158" s="687"/>
      <c r="B158" s="751"/>
      <c r="C158" s="590"/>
      <c r="D158" s="626"/>
      <c r="E158" s="627"/>
      <c r="F158" s="380" t="s">
        <v>15</v>
      </c>
      <c r="G158" s="63" t="str">
        <f>VLOOKUP(F158,'Общий прайс лист'!A:B,2,FALSE)</f>
        <v>Фотоэлементы Medium BlueBus EPMB</v>
      </c>
      <c r="H158" s="63">
        <v>1</v>
      </c>
      <c r="I158" s="134">
        <f>VLOOKUP(F158,'Общий прайс лист'!A:D,4,FALSE)</f>
        <v>4900</v>
      </c>
      <c r="J158" s="657"/>
      <c r="K158" s="586"/>
    </row>
    <row r="159" spans="1:11" s="9" customFormat="1" ht="15" customHeight="1" thickBot="1" x14ac:dyDescent="0.3">
      <c r="A159" s="687"/>
      <c r="B159" s="751"/>
      <c r="C159" s="598"/>
      <c r="D159" s="628"/>
      <c r="E159" s="629"/>
      <c r="F159" s="382" t="s">
        <v>1191</v>
      </c>
      <c r="G159" s="64" t="str">
        <f>VLOOKUP(F159,'Общий прайс лист'!A:B,2,FALSE)</f>
        <v>Лампа сигнальная с антенной 12В/24В ELDC</v>
      </c>
      <c r="H159" s="64">
        <v>1</v>
      </c>
      <c r="I159" s="128">
        <f>VLOOKUP(F159,'Общий прайс лист'!A:D,4,FALSE)</f>
        <v>3350</v>
      </c>
      <c r="J159" s="658"/>
      <c r="K159" s="588"/>
    </row>
    <row r="160" spans="1:11" s="9" customFormat="1" ht="15" customHeight="1" x14ac:dyDescent="0.25">
      <c r="A160" s="687"/>
      <c r="B160" s="691" t="s">
        <v>1032</v>
      </c>
      <c r="C160" s="692"/>
      <c r="D160" s="695"/>
      <c r="E160" s="696"/>
      <c r="F160" s="45" t="s">
        <v>23</v>
      </c>
      <c r="G160" s="45" t="str">
        <f>VLOOKUP(F160,'Общий прайс лист'!A:B,2,FALSE)</f>
        <v>Электромеханический замок вертикальный, 12В PLA10</v>
      </c>
      <c r="H160" s="45"/>
      <c r="I160" s="105">
        <f>VLOOKUP(F160,'Общий прайс лист'!A:D,4,FALSE)</f>
        <v>10250</v>
      </c>
      <c r="J160" s="668"/>
      <c r="K160" s="669"/>
    </row>
    <row r="161" spans="1:11" s="9" customFormat="1" ht="15" customHeight="1" x14ac:dyDescent="0.25">
      <c r="A161" s="687"/>
      <c r="B161" s="694"/>
      <c r="C161" s="695"/>
      <c r="D161" s="695"/>
      <c r="E161" s="696"/>
      <c r="F161" s="43" t="s">
        <v>24</v>
      </c>
      <c r="G161" s="43" t="str">
        <f>VLOOKUP(F161,'Общий прайс лист'!A:B,2,FALSE)</f>
        <v>Электромеханический замок горизонтальный, 12В PLA11</v>
      </c>
      <c r="H161" s="43"/>
      <c r="I161" s="103">
        <f>VLOOKUP(F161,'Общий прайс лист'!A:D,4,FALSE)</f>
        <v>10250</v>
      </c>
      <c r="J161" s="668"/>
      <c r="K161" s="669"/>
    </row>
    <row r="162" spans="1:11" s="9" customFormat="1" ht="15" customHeight="1" x14ac:dyDescent="0.25">
      <c r="A162" s="687"/>
      <c r="B162" s="694"/>
      <c r="C162" s="695"/>
      <c r="D162" s="695"/>
      <c r="E162" s="696"/>
      <c r="F162" s="43" t="s">
        <v>546</v>
      </c>
      <c r="G162" s="43" t="str">
        <f>VLOOKUP(F162,'Общий прайс лист'!A:B,2,FALSE)</f>
        <v>Цифровой переключатель FLOR EDSW</v>
      </c>
      <c r="H162" s="43"/>
      <c r="I162" s="103">
        <f>VLOOKUP(F162,'Общий прайс лист'!A:D,4,FALSE)</f>
        <v>8150</v>
      </c>
      <c r="J162" s="668"/>
      <c r="K162" s="669"/>
    </row>
    <row r="163" spans="1:11" s="9" customFormat="1" ht="16.5" customHeight="1" thickBot="1" x14ac:dyDescent="0.3">
      <c r="A163" s="688"/>
      <c r="B163" s="694"/>
      <c r="C163" s="695"/>
      <c r="D163" s="695"/>
      <c r="E163" s="696"/>
      <c r="F163" s="44" t="s">
        <v>1400</v>
      </c>
      <c r="G163" s="44" t="str">
        <f>VLOOKUP(F163,'Общий прайс лист'!A:B,2,FALSE)</f>
        <v>Аккумуляторная батарея PS324</v>
      </c>
      <c r="H163" s="44"/>
      <c r="I163" s="104">
        <f>VLOOKUP(F163,'Общий прайс лист'!A:D,4,FALSE)</f>
        <v>8250</v>
      </c>
      <c r="J163" s="668"/>
      <c r="K163" s="669"/>
    </row>
    <row r="164" spans="1:11" s="9" customFormat="1" ht="15" x14ac:dyDescent="0.25">
      <c r="A164" s="689" t="s">
        <v>544</v>
      </c>
      <c r="B164" s="734" t="s">
        <v>1059</v>
      </c>
      <c r="C164" s="719" t="s">
        <v>1030</v>
      </c>
      <c r="D164" s="755" t="s">
        <v>1455</v>
      </c>
      <c r="E164" s="756"/>
      <c r="F164" s="397" t="s">
        <v>607</v>
      </c>
      <c r="G164" s="306" t="str">
        <f>VLOOKUP(F164,'Общий прайс лист'!A:B,2,FALSE)</f>
        <v>Привод для распашных ворот TO7024</v>
      </c>
      <c r="H164" s="306">
        <v>2</v>
      </c>
      <c r="I164" s="394">
        <f>VLOOKUP(F164,'Общий прайс лист'!A:D,4,FALSE)</f>
        <v>39900</v>
      </c>
      <c r="J164" s="672">
        <f>VLOOKUP(D164,'Общий прайс лист'!A:D,4,FALSE)</f>
        <v>98900</v>
      </c>
      <c r="K164" s="661"/>
    </row>
    <row r="165" spans="1:11" s="9" customFormat="1" ht="15" x14ac:dyDescent="0.25">
      <c r="A165" s="690"/>
      <c r="B165" s="802"/>
      <c r="C165" s="720"/>
      <c r="D165" s="757"/>
      <c r="E165" s="758"/>
      <c r="F165" s="412" t="s">
        <v>608</v>
      </c>
      <c r="G165" s="62" t="str">
        <f>VLOOKUP(F165,'Общий прайс лист'!A:B,2,FALSE)</f>
        <v>Блок управления MC824H</v>
      </c>
      <c r="H165" s="62">
        <v>1</v>
      </c>
      <c r="I165" s="127">
        <f>VLOOKUP(F165,'Общий прайс лист'!A:D,4,FALSE)</f>
        <v>22900</v>
      </c>
      <c r="J165" s="673"/>
      <c r="K165" s="662"/>
    </row>
    <row r="166" spans="1:11" s="9" customFormat="1" ht="15" x14ac:dyDescent="0.25">
      <c r="A166" s="690"/>
      <c r="B166" s="802"/>
      <c r="C166" s="720"/>
      <c r="D166" s="757"/>
      <c r="E166" s="758"/>
      <c r="F166" s="412" t="s">
        <v>1304</v>
      </c>
      <c r="G166" s="62" t="str">
        <f>VLOOKUP(F166,'Общий прайс лист'!A:B,2,FALSE)</f>
        <v>Приемник OXIBD с обратной связью</v>
      </c>
      <c r="H166" s="62">
        <v>1</v>
      </c>
      <c r="I166" s="127">
        <f>VLOOKUP(F166,'Общий прайс лист'!A:D,4,FALSE)</f>
        <v>3900</v>
      </c>
      <c r="J166" s="673"/>
      <c r="K166" s="662"/>
    </row>
    <row r="167" spans="1:11" s="9" customFormat="1" thickBot="1" x14ac:dyDescent="0.3">
      <c r="A167" s="690"/>
      <c r="B167" s="802"/>
      <c r="C167" s="720"/>
      <c r="D167" s="759"/>
      <c r="E167" s="760"/>
      <c r="F167" s="38" t="s">
        <v>1278</v>
      </c>
      <c r="G167" s="39" t="s">
        <v>3096</v>
      </c>
      <c r="H167" s="39">
        <v>2</v>
      </c>
      <c r="I167" s="504"/>
      <c r="J167" s="674"/>
      <c r="K167" s="663"/>
    </row>
    <row r="168" spans="1:11" s="9" customFormat="1" ht="15" x14ac:dyDescent="0.25">
      <c r="A168" s="690"/>
      <c r="B168" s="691" t="s">
        <v>1032</v>
      </c>
      <c r="C168" s="692"/>
      <c r="D168" s="692"/>
      <c r="E168" s="693"/>
      <c r="F168" s="52" t="s">
        <v>23</v>
      </c>
      <c r="G168" s="52" t="str">
        <f>VLOOKUP(F168,'Общий прайс лист'!A:B,2,FALSE)</f>
        <v>Электромеханический замок вертикальный, 12В PLA10</v>
      </c>
      <c r="H168" s="52"/>
      <c r="I168" s="113">
        <f>VLOOKUP(F168,'Общий прайс лист'!A:D,4,FALSE)</f>
        <v>10250</v>
      </c>
      <c r="J168" s="664"/>
      <c r="K168" s="665"/>
    </row>
    <row r="169" spans="1:11" s="9" customFormat="1" ht="15" x14ac:dyDescent="0.25">
      <c r="A169" s="690"/>
      <c r="B169" s="694"/>
      <c r="C169" s="695"/>
      <c r="D169" s="695"/>
      <c r="E169" s="696"/>
      <c r="F169" s="43" t="s">
        <v>546</v>
      </c>
      <c r="G169" s="43" t="str">
        <f>VLOOKUP(F169,'Общий прайс лист'!A:B,2,FALSE)</f>
        <v>Цифровой переключатель FLOR EDSW</v>
      </c>
      <c r="H169" s="43"/>
      <c r="I169" s="103">
        <f>VLOOKUP(F169,'Общий прайс лист'!A:D,4,FALSE)</f>
        <v>8150</v>
      </c>
      <c r="J169" s="666"/>
      <c r="K169" s="651"/>
    </row>
    <row r="170" spans="1:11" s="9" customFormat="1" ht="15" x14ac:dyDescent="0.25">
      <c r="A170" s="690"/>
      <c r="B170" s="694"/>
      <c r="C170" s="695"/>
      <c r="D170" s="695"/>
      <c r="E170" s="696"/>
      <c r="F170" s="43" t="s">
        <v>24</v>
      </c>
      <c r="G170" s="43" t="str">
        <f>VLOOKUP(F170,'Общий прайс лист'!A:B,2,FALSE)</f>
        <v>Электромеханический замок горизонтальный, 12В PLA11</v>
      </c>
      <c r="H170" s="43"/>
      <c r="I170" s="103">
        <f>VLOOKUP(F170,'Общий прайс лист'!A:D,4,FALSE)</f>
        <v>10250</v>
      </c>
      <c r="J170" s="666"/>
      <c r="K170" s="651"/>
    </row>
    <row r="171" spans="1:11" s="9" customFormat="1" thickBot="1" x14ac:dyDescent="0.3">
      <c r="A171" s="690"/>
      <c r="B171" s="697"/>
      <c r="C171" s="698"/>
      <c r="D171" s="698"/>
      <c r="E171" s="699"/>
      <c r="F171" s="60" t="s">
        <v>1400</v>
      </c>
      <c r="G171" s="60" t="str">
        <f>VLOOKUP(F171,'Общий прайс лист'!A:B,2,FALSE)</f>
        <v>Аккумуляторная батарея PS324</v>
      </c>
      <c r="H171" s="60"/>
      <c r="I171" s="125">
        <f>VLOOKUP(F171,'Общий прайс лист'!A:D,4,FALSE)</f>
        <v>8250</v>
      </c>
      <c r="J171" s="667"/>
      <c r="K171" s="653"/>
    </row>
    <row r="172" spans="1:11" s="9" customFormat="1" ht="4.5" customHeight="1" thickBot="1" x14ac:dyDescent="0.3">
      <c r="A172" s="421"/>
      <c r="B172" s="347"/>
      <c r="C172" s="348"/>
      <c r="D172" s="348"/>
      <c r="E172" s="349"/>
      <c r="F172" s="53"/>
      <c r="G172" s="53"/>
      <c r="H172" s="53"/>
      <c r="I172" s="107"/>
      <c r="J172" s="354"/>
      <c r="K172" s="355"/>
    </row>
    <row r="173" spans="1:11" s="9" customFormat="1" ht="15" customHeight="1" x14ac:dyDescent="0.25">
      <c r="A173" s="838" t="s">
        <v>611</v>
      </c>
      <c r="B173" s="750" t="s">
        <v>1060</v>
      </c>
      <c r="C173" s="719" t="s">
        <v>1029</v>
      </c>
      <c r="D173" s="762" t="s">
        <v>1458</v>
      </c>
      <c r="E173" s="752" t="s">
        <v>1457</v>
      </c>
      <c r="F173" s="219" t="s">
        <v>1387</v>
      </c>
      <c r="G173" s="220" t="s">
        <v>3107</v>
      </c>
      <c r="H173" s="221">
        <v>1</v>
      </c>
      <c r="I173" s="375"/>
      <c r="J173" s="675">
        <f>VLOOKUP(E173,'Общий прайс лист'!A:D,4,FALSE)</f>
        <v>28900</v>
      </c>
      <c r="K173" s="661">
        <f>VLOOKUP(D173,'Общий прайс лист'!A:D,4,FALSE)</f>
        <v>41900</v>
      </c>
    </row>
    <row r="174" spans="1:11" s="9" customFormat="1" ht="15" customHeight="1" x14ac:dyDescent="0.25">
      <c r="A174" s="839"/>
      <c r="B174" s="751"/>
      <c r="C174" s="720"/>
      <c r="D174" s="763"/>
      <c r="E174" s="753"/>
      <c r="F174" s="223" t="s">
        <v>1304</v>
      </c>
      <c r="G174" s="224" t="str">
        <f>VLOOKUP(F174,'Общий прайс лист'!A:B,2,FALSE)</f>
        <v>Приемник OXIBD с обратной связью</v>
      </c>
      <c r="H174" s="225">
        <v>1</v>
      </c>
      <c r="I174" s="226">
        <f>VLOOKUP(F174,'Общий прайс лист'!A:D,4,FALSE)</f>
        <v>3900</v>
      </c>
      <c r="J174" s="676"/>
      <c r="K174" s="662"/>
    </row>
    <row r="175" spans="1:11" s="9" customFormat="1" ht="15" customHeight="1" thickBot="1" x14ac:dyDescent="0.3">
      <c r="A175" s="839"/>
      <c r="B175" s="751"/>
      <c r="C175" s="720"/>
      <c r="D175" s="763"/>
      <c r="E175" s="754"/>
      <c r="F175" s="227" t="s">
        <v>1278</v>
      </c>
      <c r="G175" s="228" t="s">
        <v>3096</v>
      </c>
      <c r="H175" s="229">
        <v>2</v>
      </c>
      <c r="I175" s="230"/>
      <c r="J175" s="677"/>
      <c r="K175" s="662"/>
    </row>
    <row r="176" spans="1:11" s="9" customFormat="1" ht="15" x14ac:dyDescent="0.25">
      <c r="A176" s="839"/>
      <c r="B176" s="751"/>
      <c r="C176" s="720"/>
      <c r="D176" s="763"/>
      <c r="E176" s="767"/>
      <c r="F176" s="412" t="s">
        <v>1388</v>
      </c>
      <c r="G176" s="376" t="s">
        <v>1389</v>
      </c>
      <c r="H176" s="62">
        <v>1</v>
      </c>
      <c r="I176" s="127"/>
      <c r="J176" s="821"/>
      <c r="K176" s="662"/>
    </row>
    <row r="177" spans="1:11" s="9" customFormat="1" ht="15" x14ac:dyDescent="0.25">
      <c r="A177" s="839"/>
      <c r="B177" s="751"/>
      <c r="C177" s="720"/>
      <c r="D177" s="763"/>
      <c r="E177" s="768"/>
      <c r="F177" s="380" t="s">
        <v>15</v>
      </c>
      <c r="G177" s="377" t="str">
        <f>VLOOKUP(F177,'Общий прайс лист'!A:B,2,FALSE)</f>
        <v>Фотоэлементы Medium BlueBus EPMB</v>
      </c>
      <c r="H177" s="63">
        <v>1</v>
      </c>
      <c r="I177" s="134">
        <f>VLOOKUP(F177,'Общий прайс лист'!A:D,4,FALSE)</f>
        <v>4900</v>
      </c>
      <c r="J177" s="822"/>
      <c r="K177" s="662"/>
    </row>
    <row r="178" spans="1:11" s="9" customFormat="1" thickBot="1" x14ac:dyDescent="0.3">
      <c r="A178" s="839"/>
      <c r="B178" s="774"/>
      <c r="C178" s="721"/>
      <c r="D178" s="764"/>
      <c r="E178" s="769"/>
      <c r="F178" s="382" t="s">
        <v>609</v>
      </c>
      <c r="G178" s="378" t="str">
        <f>VLOOKUP(F178,'Общий прайс лист'!A:B,2,FALSE)</f>
        <v>Лампа светодиодная многофункциональная WLT</v>
      </c>
      <c r="H178" s="64">
        <v>1</v>
      </c>
      <c r="I178" s="128">
        <f>VLOOKUP(F178,'Общий прайс лист'!A:D,4,FALSE)</f>
        <v>4050</v>
      </c>
      <c r="J178" s="823"/>
      <c r="K178" s="663"/>
    </row>
    <row r="179" spans="1:11" s="9" customFormat="1" ht="15" x14ac:dyDescent="0.25">
      <c r="A179" s="744"/>
      <c r="B179" s="694" t="s">
        <v>1032</v>
      </c>
      <c r="C179" s="695"/>
      <c r="D179" s="695"/>
      <c r="E179" s="696"/>
      <c r="F179" s="45" t="s">
        <v>1191</v>
      </c>
      <c r="G179" s="45" t="str">
        <f>VLOOKUP(F179,'Общий прайс лист'!A:B,2,FALSE)</f>
        <v>Лампа сигнальная с антенной 12В/24В ELDC</v>
      </c>
      <c r="H179" s="45"/>
      <c r="I179" s="105">
        <f>VLOOKUP(F179,'Общий прайс лист'!A:D,4,FALSE)</f>
        <v>3350</v>
      </c>
      <c r="J179" s="666"/>
      <c r="K179" s="651"/>
    </row>
    <row r="180" spans="1:11" s="9" customFormat="1" ht="15" x14ac:dyDescent="0.25">
      <c r="A180" s="744"/>
      <c r="B180" s="694"/>
      <c r="C180" s="695"/>
      <c r="D180" s="695"/>
      <c r="E180" s="696"/>
      <c r="F180" s="45" t="s">
        <v>23</v>
      </c>
      <c r="G180" s="45" t="str">
        <f>VLOOKUP(F180,'Общий прайс лист'!A:B,2,FALSE)</f>
        <v>Электромеханический замок вертикальный, 12В PLA10</v>
      </c>
      <c r="H180" s="45"/>
      <c r="I180" s="105">
        <f>VLOOKUP(F180,'Общий прайс лист'!A:D,4,FALSE)</f>
        <v>10250</v>
      </c>
      <c r="J180" s="666"/>
      <c r="K180" s="651"/>
    </row>
    <row r="181" spans="1:11" s="9" customFormat="1" ht="15" x14ac:dyDescent="0.25">
      <c r="A181" s="744"/>
      <c r="B181" s="694"/>
      <c r="C181" s="695"/>
      <c r="D181" s="695"/>
      <c r="E181" s="696"/>
      <c r="F181" s="45" t="s">
        <v>546</v>
      </c>
      <c r="G181" s="45" t="str">
        <f>VLOOKUP(F181,'Общий прайс лист'!A:B,2,FALSE)</f>
        <v>Цифровой переключатель FLOR EDSW</v>
      </c>
      <c r="H181" s="45"/>
      <c r="I181" s="105">
        <f>VLOOKUP(F181,'Общий прайс лист'!A:D,4,FALSE)</f>
        <v>8150</v>
      </c>
      <c r="J181" s="666"/>
      <c r="K181" s="651"/>
    </row>
    <row r="182" spans="1:11" s="9" customFormat="1" ht="15" x14ac:dyDescent="0.25">
      <c r="A182" s="744"/>
      <c r="B182" s="694"/>
      <c r="C182" s="695"/>
      <c r="D182" s="695"/>
      <c r="E182" s="696"/>
      <c r="F182" s="45" t="s">
        <v>24</v>
      </c>
      <c r="G182" s="45" t="str">
        <f>VLOOKUP(F182,'Общий прайс лист'!A:B,2,FALSE)</f>
        <v>Электромеханический замок горизонтальный, 12В PLA11</v>
      </c>
      <c r="H182" s="45"/>
      <c r="I182" s="105">
        <f>VLOOKUP(F182,'Общий прайс лист'!A:D,4,FALSE)</f>
        <v>10250</v>
      </c>
      <c r="J182" s="666"/>
      <c r="K182" s="651"/>
    </row>
    <row r="183" spans="1:11" s="9" customFormat="1" thickBot="1" x14ac:dyDescent="0.3">
      <c r="A183" s="745"/>
      <c r="B183" s="697"/>
      <c r="C183" s="698"/>
      <c r="D183" s="698"/>
      <c r="E183" s="699"/>
      <c r="F183" s="60" t="s">
        <v>610</v>
      </c>
      <c r="G183" s="60" t="str">
        <f>VLOOKUP(F183,'Общий прайс лист'!A:B,2,FALSE)</f>
        <v>Аккумуляторная батарея PS424</v>
      </c>
      <c r="H183" s="60"/>
      <c r="I183" s="125">
        <f>VLOOKUP(F183,'Общий прайс лист'!A:D,4,FALSE)</f>
        <v>9750</v>
      </c>
      <c r="J183" s="667"/>
      <c r="K183" s="653"/>
    </row>
    <row r="184" spans="1:11" s="9" customFormat="1" ht="4.5" customHeight="1" thickBot="1" x14ac:dyDescent="0.3">
      <c r="A184" s="420"/>
      <c r="B184" s="347"/>
      <c r="C184" s="348"/>
      <c r="D184" s="348"/>
      <c r="E184" s="349"/>
      <c r="F184" s="53"/>
      <c r="G184" s="53"/>
      <c r="H184" s="53"/>
      <c r="I184" s="107"/>
      <c r="J184" s="357"/>
      <c r="K184" s="352"/>
    </row>
    <row r="185" spans="1:11" s="9" customFormat="1" ht="15" x14ac:dyDescent="0.25">
      <c r="A185" s="743" t="s">
        <v>547</v>
      </c>
      <c r="B185" s="748" t="s">
        <v>1415</v>
      </c>
      <c r="C185" s="719" t="s">
        <v>1030</v>
      </c>
      <c r="D185" s="599" t="s">
        <v>1459</v>
      </c>
      <c r="E185" s="600"/>
      <c r="F185" s="219" t="s">
        <v>612</v>
      </c>
      <c r="G185" s="220" t="s">
        <v>657</v>
      </c>
      <c r="H185" s="221">
        <v>1</v>
      </c>
      <c r="I185" s="359"/>
      <c r="J185" s="683">
        <f>VLOOKUP(D185,'Общий прайс лист'!A:D,4,FALSE)</f>
        <v>42900</v>
      </c>
      <c r="K185" s="675"/>
    </row>
    <row r="186" spans="1:11" s="9" customFormat="1" ht="15" x14ac:dyDescent="0.25">
      <c r="A186" s="744"/>
      <c r="B186" s="749"/>
      <c r="C186" s="720"/>
      <c r="D186" s="601"/>
      <c r="E186" s="602"/>
      <c r="F186" s="223" t="s">
        <v>613</v>
      </c>
      <c r="G186" s="224" t="s">
        <v>658</v>
      </c>
      <c r="H186" s="225">
        <v>1</v>
      </c>
      <c r="I186" s="315"/>
      <c r="J186" s="684"/>
      <c r="K186" s="676"/>
    </row>
    <row r="187" spans="1:11" s="9" customFormat="1" ht="15" x14ac:dyDescent="0.25">
      <c r="A187" s="744"/>
      <c r="B187" s="749"/>
      <c r="C187" s="720"/>
      <c r="D187" s="601"/>
      <c r="E187" s="602"/>
      <c r="F187" s="223" t="s">
        <v>1304</v>
      </c>
      <c r="G187" s="224" t="str">
        <f>VLOOKUP(F187,'Общий прайс лист'!A:B,2,FALSE)</f>
        <v>Приемник OXIBD с обратной связью</v>
      </c>
      <c r="H187" s="225">
        <v>1</v>
      </c>
      <c r="I187" s="315">
        <f>VLOOKUP(F187,'Общий прайс лист'!A:D,4,FALSE)</f>
        <v>3900</v>
      </c>
      <c r="J187" s="684"/>
      <c r="K187" s="676"/>
    </row>
    <row r="188" spans="1:11" s="9" customFormat="1" ht="15" x14ac:dyDescent="0.25">
      <c r="A188" s="744"/>
      <c r="B188" s="749"/>
      <c r="C188" s="720"/>
      <c r="D188" s="601"/>
      <c r="E188" s="602"/>
      <c r="F188" s="223" t="s">
        <v>1278</v>
      </c>
      <c r="G188" s="224" t="s">
        <v>3096</v>
      </c>
      <c r="H188" s="225">
        <v>2</v>
      </c>
      <c r="I188" s="315"/>
      <c r="J188" s="684"/>
      <c r="K188" s="676"/>
    </row>
    <row r="189" spans="1:11" s="9" customFormat="1" ht="15" x14ac:dyDescent="0.25">
      <c r="A189" s="744"/>
      <c r="B189" s="749"/>
      <c r="C189" s="720"/>
      <c r="D189" s="601"/>
      <c r="E189" s="602"/>
      <c r="F189" s="223" t="s">
        <v>15</v>
      </c>
      <c r="G189" s="224" t="str">
        <f>VLOOKUP(F189,'Общий прайс лист'!A:B,2,FALSE)</f>
        <v>Фотоэлементы Medium BlueBus EPMB</v>
      </c>
      <c r="H189" s="225">
        <v>1</v>
      </c>
      <c r="I189" s="315">
        <f>VLOOKUP(F189,'Общий прайс лист'!A:D,4,FALSE)</f>
        <v>4900</v>
      </c>
      <c r="J189" s="684"/>
      <c r="K189" s="676"/>
    </row>
    <row r="190" spans="1:11" s="9" customFormat="1" thickBot="1" x14ac:dyDescent="0.3">
      <c r="A190" s="744"/>
      <c r="B190" s="761"/>
      <c r="C190" s="721"/>
      <c r="D190" s="603"/>
      <c r="E190" s="604"/>
      <c r="F190" s="227" t="s">
        <v>1191</v>
      </c>
      <c r="G190" s="228" t="str">
        <f>VLOOKUP(F190,'Общий прайс лист'!A:B,2,FALSE)</f>
        <v>Лампа сигнальная с антенной 12В/24В ELDC</v>
      </c>
      <c r="H190" s="229">
        <v>1</v>
      </c>
      <c r="I190" s="317">
        <f>VLOOKUP(F190,'Общий прайс лист'!A:D,4,FALSE)</f>
        <v>3350</v>
      </c>
      <c r="J190" s="685"/>
      <c r="K190" s="677"/>
    </row>
    <row r="191" spans="1:11" s="9" customFormat="1" ht="15" x14ac:dyDescent="0.25">
      <c r="A191" s="744"/>
      <c r="B191" s="694" t="s">
        <v>1032</v>
      </c>
      <c r="C191" s="695"/>
      <c r="D191" s="695"/>
      <c r="E191" s="696"/>
      <c r="F191" s="45" t="s">
        <v>546</v>
      </c>
      <c r="G191" s="45" t="str">
        <f>VLOOKUP(F191,'Общий прайс лист'!A:B,2,FALSE)</f>
        <v>Цифровой переключатель FLOR EDSW</v>
      </c>
      <c r="H191" s="45"/>
      <c r="I191" s="105">
        <f>VLOOKUP(F191,'Общий прайс лист'!A:D,4,FALSE)</f>
        <v>8150</v>
      </c>
      <c r="J191" s="666"/>
      <c r="K191" s="651"/>
    </row>
    <row r="192" spans="1:11" s="9" customFormat="1" ht="15" x14ac:dyDescent="0.25">
      <c r="A192" s="744"/>
      <c r="B192" s="694"/>
      <c r="C192" s="695"/>
      <c r="D192" s="695"/>
      <c r="E192" s="696"/>
      <c r="F192" s="43" t="s">
        <v>23</v>
      </c>
      <c r="G192" s="43" t="str">
        <f>VLOOKUP(F192,'Общий прайс лист'!A:B,2,FALSE)</f>
        <v>Электромеханический замок вертикальный, 12В PLA10</v>
      </c>
      <c r="H192" s="43"/>
      <c r="I192" s="103">
        <f>VLOOKUP(F192,'Общий прайс лист'!A:D,4,FALSE)</f>
        <v>10250</v>
      </c>
      <c r="J192" s="666"/>
      <c r="K192" s="651"/>
    </row>
    <row r="193" spans="1:11" s="9" customFormat="1" ht="15" x14ac:dyDescent="0.25">
      <c r="A193" s="744"/>
      <c r="B193" s="694"/>
      <c r="C193" s="695"/>
      <c r="D193" s="695"/>
      <c r="E193" s="696"/>
      <c r="F193" s="43" t="s">
        <v>24</v>
      </c>
      <c r="G193" s="43" t="str">
        <f>VLOOKUP(F193,'Общий прайс лист'!A:B,2,FALSE)</f>
        <v>Электромеханический замок горизонтальный, 12В PLA11</v>
      </c>
      <c r="H193" s="43"/>
      <c r="I193" s="103">
        <f>VLOOKUP(F193,'Общий прайс лист'!A:D,4,FALSE)</f>
        <v>10250</v>
      </c>
      <c r="J193" s="666"/>
      <c r="K193" s="651"/>
    </row>
    <row r="194" spans="1:11" s="9" customFormat="1" ht="15" x14ac:dyDescent="0.25">
      <c r="A194" s="744"/>
      <c r="B194" s="694"/>
      <c r="C194" s="695"/>
      <c r="D194" s="695"/>
      <c r="E194" s="696"/>
      <c r="F194" s="43" t="s">
        <v>18</v>
      </c>
      <c r="G194" s="43" t="str">
        <f>VLOOKUP(F194,'Общий прайс лист'!A:B,2,FALSE)</f>
        <v>Переключатель замковый с механизмом разблокировки KIO</v>
      </c>
      <c r="H194" s="43"/>
      <c r="I194" s="103">
        <f>VLOOKUP(F194,'Общий прайс лист'!A:D,4,FALSE)</f>
        <v>5250</v>
      </c>
      <c r="J194" s="666"/>
      <c r="K194" s="651"/>
    </row>
    <row r="195" spans="1:11" s="9" customFormat="1" thickBot="1" x14ac:dyDescent="0.3">
      <c r="A195" s="745"/>
      <c r="B195" s="697"/>
      <c r="C195" s="698"/>
      <c r="D195" s="695"/>
      <c r="E195" s="696"/>
      <c r="F195" s="44" t="s">
        <v>17</v>
      </c>
      <c r="G195" s="44" t="str">
        <f>VLOOKUP(F195,'Общий прайс лист'!A:B,2,FALSE)</f>
        <v>Металлический трос разблокировки для KIO KA1</v>
      </c>
      <c r="H195" s="44"/>
      <c r="I195" s="104">
        <f>VLOOKUP(F195,'Общий прайс лист'!A:D,4,FALSE)</f>
        <v>1550</v>
      </c>
      <c r="J195" s="666"/>
      <c r="K195" s="651"/>
    </row>
    <row r="196" spans="1:11" s="9" customFormat="1" ht="15" x14ac:dyDescent="0.25">
      <c r="A196" s="831" t="s">
        <v>551</v>
      </c>
      <c r="B196" s="737" t="s">
        <v>1064</v>
      </c>
      <c r="C196" s="589" t="s">
        <v>1029</v>
      </c>
      <c r="D196" s="624" t="s">
        <v>1315</v>
      </c>
      <c r="E196" s="771" t="s">
        <v>1462</v>
      </c>
      <c r="F196" s="398" t="s">
        <v>654</v>
      </c>
      <c r="G196" s="220" t="s">
        <v>655</v>
      </c>
      <c r="H196" s="221">
        <v>1</v>
      </c>
      <c r="I196" s="222"/>
      <c r="J196" s="654">
        <f>VLOOKUP(E196,'Общий прайс лист'!A:D,4,FALSE)</f>
        <v>101900</v>
      </c>
      <c r="K196" s="584">
        <f>VLOOKUP(D196,'Общий прайс лист'!A:D,4,FALSE)</f>
        <v>104900</v>
      </c>
    </row>
    <row r="197" spans="1:11" s="9" customFormat="1" ht="15" x14ac:dyDescent="0.25">
      <c r="A197" s="832"/>
      <c r="B197" s="738"/>
      <c r="C197" s="590"/>
      <c r="D197" s="626"/>
      <c r="E197" s="772"/>
      <c r="F197" s="399" t="s">
        <v>40</v>
      </c>
      <c r="G197" s="231" t="s">
        <v>656</v>
      </c>
      <c r="H197" s="232">
        <v>1</v>
      </c>
      <c r="I197" s="233"/>
      <c r="J197" s="655"/>
      <c r="K197" s="586"/>
    </row>
    <row r="198" spans="1:11" s="9" customFormat="1" ht="15" x14ac:dyDescent="0.25">
      <c r="A198" s="832"/>
      <c r="B198" s="738"/>
      <c r="C198" s="590"/>
      <c r="D198" s="626"/>
      <c r="E198" s="772"/>
      <c r="F198" s="223" t="s">
        <v>1304</v>
      </c>
      <c r="G198" s="225" t="str">
        <f>VLOOKUP(F198,'Общий прайс лист'!A:B,2,FALSE)</f>
        <v>Приемник OXIBD с обратной связью</v>
      </c>
      <c r="H198" s="225">
        <v>1</v>
      </c>
      <c r="I198" s="226">
        <f>VLOOKUP(F198,'Общий прайс лист'!A:D,4,FALSE)</f>
        <v>3900</v>
      </c>
      <c r="J198" s="655"/>
      <c r="K198" s="586"/>
    </row>
    <row r="199" spans="1:11" s="9" customFormat="1" thickBot="1" x14ac:dyDescent="0.3">
      <c r="A199" s="832"/>
      <c r="B199" s="738"/>
      <c r="C199" s="590"/>
      <c r="D199" s="626"/>
      <c r="E199" s="773"/>
      <c r="F199" s="227" t="s">
        <v>1278</v>
      </c>
      <c r="G199" s="229" t="s">
        <v>3096</v>
      </c>
      <c r="H199" s="229">
        <v>2</v>
      </c>
      <c r="I199" s="230"/>
      <c r="J199" s="656"/>
      <c r="K199" s="586"/>
    </row>
    <row r="200" spans="1:11" s="9" customFormat="1" ht="15" x14ac:dyDescent="0.25">
      <c r="A200" s="832"/>
      <c r="B200" s="738"/>
      <c r="C200" s="590"/>
      <c r="D200" s="626"/>
      <c r="E200" s="627"/>
      <c r="F200" s="380" t="s">
        <v>15</v>
      </c>
      <c r="G200" s="63" t="str">
        <f>VLOOKUP(F200,'Общий прайс лист'!A:B,2,FALSE)</f>
        <v>Фотоэлементы Medium BlueBus EPMB</v>
      </c>
      <c r="H200" s="63">
        <v>1</v>
      </c>
      <c r="I200" s="134">
        <f>VLOOKUP(F200,'Общий прайс лист'!A:D,4,FALSE)</f>
        <v>4900</v>
      </c>
      <c r="J200" s="657"/>
      <c r="K200" s="586"/>
    </row>
    <row r="201" spans="1:11" s="9" customFormat="1" thickBot="1" x14ac:dyDescent="0.3">
      <c r="A201" s="832"/>
      <c r="B201" s="738"/>
      <c r="C201" s="598"/>
      <c r="D201" s="628"/>
      <c r="E201" s="629"/>
      <c r="F201" s="382" t="s">
        <v>1191</v>
      </c>
      <c r="G201" s="64" t="str">
        <f>VLOOKUP(F201,'Общий прайс лист'!A:B,2,FALSE)</f>
        <v>Лампа сигнальная с антенной 12В/24В ELDC</v>
      </c>
      <c r="H201" s="64">
        <v>1</v>
      </c>
      <c r="I201" s="128">
        <f>VLOOKUP(F201,'Общий прайс лист'!A:D,4,FALSE)</f>
        <v>3350</v>
      </c>
      <c r="J201" s="658"/>
      <c r="K201" s="588"/>
    </row>
    <row r="202" spans="1:11" s="9" customFormat="1" ht="15" x14ac:dyDescent="0.25">
      <c r="A202" s="832"/>
      <c r="B202" s="691" t="s">
        <v>1032</v>
      </c>
      <c r="C202" s="692"/>
      <c r="D202" s="695"/>
      <c r="E202" s="696"/>
      <c r="F202" s="45" t="s">
        <v>546</v>
      </c>
      <c r="G202" s="45" t="str">
        <f>VLOOKUP(F202,'Общий прайс лист'!A:B,2,FALSE)</f>
        <v>Цифровой переключатель FLOR EDSW</v>
      </c>
      <c r="H202" s="45"/>
      <c r="I202" s="105">
        <f>VLOOKUP(F202,'Общий прайс лист'!A:D,4,FALSE)</f>
        <v>8150</v>
      </c>
      <c r="J202" s="834"/>
      <c r="K202" s="835"/>
    </row>
    <row r="203" spans="1:11" s="9" customFormat="1" ht="15" x14ac:dyDescent="0.25">
      <c r="A203" s="832"/>
      <c r="B203" s="694"/>
      <c r="C203" s="695"/>
      <c r="D203" s="695"/>
      <c r="E203" s="696"/>
      <c r="F203" s="45" t="s">
        <v>23</v>
      </c>
      <c r="G203" s="45" t="str">
        <f>VLOOKUP(F203,'Общий прайс лист'!A:B,2,FALSE)</f>
        <v>Электромеханический замок вертикальный, 12В PLA10</v>
      </c>
      <c r="H203" s="45"/>
      <c r="I203" s="105">
        <f>VLOOKUP(F203,'Общий прайс лист'!A:D,4,FALSE)</f>
        <v>10250</v>
      </c>
      <c r="J203" s="834"/>
      <c r="K203" s="835"/>
    </row>
    <row r="204" spans="1:11" s="9" customFormat="1" ht="15" x14ac:dyDescent="0.25">
      <c r="A204" s="832"/>
      <c r="B204" s="694"/>
      <c r="C204" s="695"/>
      <c r="D204" s="695"/>
      <c r="E204" s="696"/>
      <c r="F204" s="43" t="s">
        <v>24</v>
      </c>
      <c r="G204" s="43" t="str">
        <f>VLOOKUP(F204,'Общий прайс лист'!A:B,2,FALSE)</f>
        <v>Электромеханический замок горизонтальный, 12В PLA11</v>
      </c>
      <c r="H204" s="43"/>
      <c r="I204" s="103">
        <f>VLOOKUP(F204,'Общий прайс лист'!A:D,4,FALSE)</f>
        <v>10250</v>
      </c>
      <c r="J204" s="834"/>
      <c r="K204" s="835"/>
    </row>
    <row r="205" spans="1:11" s="9" customFormat="1" ht="15" x14ac:dyDescent="0.25">
      <c r="A205" s="832"/>
      <c r="B205" s="694"/>
      <c r="C205" s="695"/>
      <c r="D205" s="695"/>
      <c r="E205" s="696"/>
      <c r="F205" s="43" t="s">
        <v>18</v>
      </c>
      <c r="G205" s="43" t="str">
        <f>VLOOKUP(F205,'Общий прайс лист'!A:B,2,FALSE)</f>
        <v>Переключатель замковый с механизмом разблокировки KIO</v>
      </c>
      <c r="H205" s="43"/>
      <c r="I205" s="103">
        <f>VLOOKUP(F205,'Общий прайс лист'!A:D,4,FALSE)</f>
        <v>5250</v>
      </c>
      <c r="J205" s="834"/>
      <c r="K205" s="835"/>
    </row>
    <row r="206" spans="1:11" s="9" customFormat="1" ht="15" x14ac:dyDescent="0.25">
      <c r="A206" s="832"/>
      <c r="B206" s="694"/>
      <c r="C206" s="695"/>
      <c r="D206" s="695"/>
      <c r="E206" s="696"/>
      <c r="F206" s="43" t="s">
        <v>17</v>
      </c>
      <c r="G206" s="43" t="str">
        <f>VLOOKUP(F206,'Общий прайс лист'!A:B,2,FALSE)</f>
        <v>Металлический трос разблокировки для KIO KA1</v>
      </c>
      <c r="H206" s="43"/>
      <c r="I206" s="103">
        <f>VLOOKUP(F206,'Общий прайс лист'!A:D,4,FALSE)</f>
        <v>1550</v>
      </c>
      <c r="J206" s="834"/>
      <c r="K206" s="835"/>
    </row>
    <row r="207" spans="1:11" s="9" customFormat="1" thickBot="1" x14ac:dyDescent="0.3">
      <c r="A207" s="833"/>
      <c r="B207" s="697"/>
      <c r="C207" s="698"/>
      <c r="D207" s="698"/>
      <c r="E207" s="699"/>
      <c r="F207" s="47" t="s">
        <v>19</v>
      </c>
      <c r="G207" s="47" t="str">
        <f>VLOOKUP(F207,'Общий прайс лист'!A:B,2,FALSE)</f>
        <v>Аккумуляторная батарея PS124</v>
      </c>
      <c r="H207" s="47"/>
      <c r="I207" s="106">
        <f>VLOOKUP(F207,'Общий прайс лист'!A:D,4,FALSE)</f>
        <v>6550</v>
      </c>
      <c r="J207" s="836"/>
      <c r="K207" s="837"/>
    </row>
    <row r="208" spans="1:11" s="9" customFormat="1" ht="4.5" customHeight="1" thickBot="1" x14ac:dyDescent="0.3">
      <c r="A208" s="449"/>
      <c r="B208" s="445"/>
      <c r="C208" s="446"/>
      <c r="D208" s="446"/>
      <c r="E208" s="446"/>
      <c r="F208" s="53"/>
      <c r="G208" s="53"/>
      <c r="H208" s="53"/>
      <c r="I208" s="107"/>
      <c r="J208" s="450"/>
      <c r="K208" s="448"/>
    </row>
    <row r="209" spans="1:11" s="9" customFormat="1" ht="17.25" customHeight="1" x14ac:dyDescent="0.25">
      <c r="A209" s="743" t="s">
        <v>615</v>
      </c>
      <c r="B209" s="748" t="s">
        <v>1061</v>
      </c>
      <c r="C209" s="740" t="s">
        <v>1029</v>
      </c>
      <c r="D209" s="624" t="s">
        <v>1461</v>
      </c>
      <c r="E209" s="599" t="s">
        <v>1460</v>
      </c>
      <c r="F209" s="398" t="s">
        <v>614</v>
      </c>
      <c r="G209" s="220" t="str">
        <f>VLOOKUP(F209,'Общий прайс лист'!A:B,2,FALSE)</f>
        <v>Привод для распашных ворот HY7005</v>
      </c>
      <c r="H209" s="221">
        <v>2</v>
      </c>
      <c r="I209" s="222">
        <f>VLOOKUP(F209,'Общий прайс лист'!A:D,4,FALSE)</f>
        <v>30900</v>
      </c>
      <c r="J209" s="647">
        <f>VLOOKUP(E209,'Общий прайс лист'!A:D,4,FALSE)</f>
        <v>52900</v>
      </c>
      <c r="K209" s="680">
        <f>VLOOKUP(D209,'Общий прайс лист'!A:D,4,FALSE)</f>
        <v>55900</v>
      </c>
    </row>
    <row r="210" spans="1:11" s="9" customFormat="1" ht="15" customHeight="1" x14ac:dyDescent="0.25">
      <c r="A210" s="744"/>
      <c r="B210" s="749"/>
      <c r="C210" s="741"/>
      <c r="D210" s="626"/>
      <c r="E210" s="601"/>
      <c r="F210" s="401" t="s">
        <v>1304</v>
      </c>
      <c r="G210" s="224" t="str">
        <f>VLOOKUP(F210,'Общий прайс лист'!A:B,2,FALSE)</f>
        <v>Приемник OXIBD с обратной связью</v>
      </c>
      <c r="H210" s="225">
        <v>1</v>
      </c>
      <c r="I210" s="226">
        <f>VLOOKUP(F210,'Общий прайс лист'!A:D,4,FALSE)</f>
        <v>3900</v>
      </c>
      <c r="J210" s="648"/>
      <c r="K210" s="681"/>
    </row>
    <row r="211" spans="1:11" s="9" customFormat="1" ht="15" customHeight="1" x14ac:dyDescent="0.25">
      <c r="A211" s="744"/>
      <c r="B211" s="749"/>
      <c r="C211" s="741"/>
      <c r="D211" s="626"/>
      <c r="E211" s="601"/>
      <c r="F211" s="401" t="s">
        <v>1248</v>
      </c>
      <c r="G211" s="224" t="str">
        <f>VLOOKUP(F211,'Общий прайс лист'!A:B,2,FALSE)</f>
        <v>Блок управления MC800</v>
      </c>
      <c r="H211" s="225">
        <v>1</v>
      </c>
      <c r="I211" s="226">
        <f>VLOOKUP(F211,'Общий прайс лист'!A:D,4,FALSE)</f>
        <v>11900</v>
      </c>
      <c r="J211" s="648"/>
      <c r="K211" s="681"/>
    </row>
    <row r="212" spans="1:11" s="9" customFormat="1" ht="15.75" customHeight="1" thickBot="1" x14ac:dyDescent="0.3">
      <c r="A212" s="744"/>
      <c r="B212" s="749"/>
      <c r="C212" s="741"/>
      <c r="D212" s="626"/>
      <c r="E212" s="603"/>
      <c r="F212" s="422" t="s">
        <v>1278</v>
      </c>
      <c r="G212" s="228" t="s">
        <v>3096</v>
      </c>
      <c r="H212" s="229">
        <v>2</v>
      </c>
      <c r="I212" s="230"/>
      <c r="J212" s="649"/>
      <c r="K212" s="681"/>
    </row>
    <row r="213" spans="1:11" s="9" customFormat="1" ht="16.5" customHeight="1" x14ac:dyDescent="0.25">
      <c r="A213" s="744"/>
      <c r="B213" s="749"/>
      <c r="C213" s="741"/>
      <c r="D213" s="626"/>
      <c r="E213" s="765"/>
      <c r="F213" s="407" t="s">
        <v>1190</v>
      </c>
      <c r="G213" s="377" t="str">
        <f>VLOOKUP(F213,'Общий прайс лист'!A:B,2,FALSE)</f>
        <v>Лампа сигнальная с антенной, 230В ELAC</v>
      </c>
      <c r="H213" s="63">
        <v>1</v>
      </c>
      <c r="I213" s="134">
        <f>VLOOKUP(F213,'Общий прайс лист'!A:D,4,FALSE)</f>
        <v>3350</v>
      </c>
      <c r="J213" s="678"/>
      <c r="K213" s="681"/>
    </row>
    <row r="214" spans="1:11" s="9" customFormat="1" ht="16.5" customHeight="1" thickBot="1" x14ac:dyDescent="0.3">
      <c r="A214" s="744"/>
      <c r="B214" s="749"/>
      <c r="C214" s="742"/>
      <c r="D214" s="628"/>
      <c r="E214" s="766"/>
      <c r="F214" s="382" t="s">
        <v>583</v>
      </c>
      <c r="G214" s="64" t="str">
        <f>VLOOKUP(F214,'Общий прайс лист'!A:B,2,FALSE)</f>
        <v>Фотоэлементы Medium EPM</v>
      </c>
      <c r="H214" s="64">
        <v>1</v>
      </c>
      <c r="I214" s="128">
        <f>VLOOKUP(F214,'Общий прайс лист'!A:D,4,FALSE)</f>
        <v>4900</v>
      </c>
      <c r="J214" s="679"/>
      <c r="K214" s="682"/>
    </row>
    <row r="215" spans="1:11" s="9" customFormat="1" ht="15" x14ac:dyDescent="0.25">
      <c r="A215" s="744"/>
      <c r="B215" s="691" t="s">
        <v>1032</v>
      </c>
      <c r="C215" s="692"/>
      <c r="D215" s="695"/>
      <c r="E215" s="696"/>
      <c r="F215" s="45" t="s">
        <v>546</v>
      </c>
      <c r="G215" s="45" t="str">
        <f>VLOOKUP(F215,'Общий прайс лист'!A:B,2,FALSE)</f>
        <v>Цифровой переключатель FLOR EDSW</v>
      </c>
      <c r="H215" s="45"/>
      <c r="I215" s="105">
        <f>VLOOKUP(F215,'Общий прайс лист'!A:D,4,FALSE)</f>
        <v>8150</v>
      </c>
      <c r="J215" s="650"/>
      <c r="K215" s="651"/>
    </row>
    <row r="216" spans="1:11" s="9" customFormat="1" ht="15" x14ac:dyDescent="0.25">
      <c r="A216" s="744"/>
      <c r="B216" s="694"/>
      <c r="C216" s="695"/>
      <c r="D216" s="695"/>
      <c r="E216" s="696"/>
      <c r="F216" s="45" t="s">
        <v>23</v>
      </c>
      <c r="G216" s="45" t="str">
        <f>VLOOKUP(F216,'Общий прайс лист'!A:B,2,FALSE)</f>
        <v>Электромеханический замок вертикальный, 12В PLA10</v>
      </c>
      <c r="H216" s="45"/>
      <c r="I216" s="105">
        <f>VLOOKUP(F216,'Общий прайс лист'!A:D,4,FALSE)</f>
        <v>10250</v>
      </c>
      <c r="J216" s="650"/>
      <c r="K216" s="651"/>
    </row>
    <row r="217" spans="1:11" s="9" customFormat="1" ht="15" x14ac:dyDescent="0.25">
      <c r="A217" s="744"/>
      <c r="B217" s="694"/>
      <c r="C217" s="695"/>
      <c r="D217" s="695"/>
      <c r="E217" s="696"/>
      <c r="F217" s="45" t="s">
        <v>24</v>
      </c>
      <c r="G217" s="45" t="str">
        <f>VLOOKUP(F217,'Общий прайс лист'!A:B,2,FALSE)</f>
        <v>Электромеханический замок горизонтальный, 12В PLA11</v>
      </c>
      <c r="H217" s="45"/>
      <c r="I217" s="105">
        <f>VLOOKUP(F217,'Общий прайс лист'!A:D,4,FALSE)</f>
        <v>10250</v>
      </c>
      <c r="J217" s="650"/>
      <c r="K217" s="651"/>
    </row>
    <row r="218" spans="1:11" s="9" customFormat="1" ht="15" x14ac:dyDescent="0.25">
      <c r="A218" s="744"/>
      <c r="B218" s="694"/>
      <c r="C218" s="695"/>
      <c r="D218" s="695"/>
      <c r="E218" s="696"/>
      <c r="F218" s="45" t="s">
        <v>18</v>
      </c>
      <c r="G218" s="45" t="str">
        <f>VLOOKUP(F218,'Общий прайс лист'!A:B,2,FALSE)</f>
        <v>Переключатель замковый с механизмом разблокировки KIO</v>
      </c>
      <c r="H218" s="45"/>
      <c r="I218" s="105">
        <f>VLOOKUP(F218,'Общий прайс лист'!A:D,4,FALSE)</f>
        <v>5250</v>
      </c>
      <c r="J218" s="650"/>
      <c r="K218" s="651"/>
    </row>
    <row r="219" spans="1:11" s="9" customFormat="1" thickBot="1" x14ac:dyDescent="0.3">
      <c r="A219" s="745"/>
      <c r="B219" s="697"/>
      <c r="C219" s="698"/>
      <c r="D219" s="698"/>
      <c r="E219" s="699"/>
      <c r="F219" s="60" t="s">
        <v>17</v>
      </c>
      <c r="G219" s="60" t="str">
        <f>VLOOKUP(F219,'Общий прайс лист'!A:B,2,FALSE)</f>
        <v>Металлический трос разблокировки для KIO KA1</v>
      </c>
      <c r="H219" s="60"/>
      <c r="I219" s="125">
        <f>VLOOKUP(F219,'Общий прайс лист'!A:D,4,FALSE)</f>
        <v>1550</v>
      </c>
      <c r="J219" s="652"/>
      <c r="K219" s="653"/>
    </row>
    <row r="220" spans="1:11" s="9" customFormat="1" ht="6" customHeight="1" thickBot="1" x14ac:dyDescent="0.3">
      <c r="A220" s="420"/>
      <c r="B220" s="347"/>
      <c r="C220" s="348"/>
      <c r="D220" s="348"/>
      <c r="E220" s="349"/>
      <c r="F220" s="53"/>
      <c r="G220" s="53"/>
      <c r="H220" s="53"/>
      <c r="I220" s="107"/>
      <c r="J220" s="357"/>
      <c r="K220" s="352"/>
    </row>
    <row r="221" spans="1:11" s="9" customFormat="1" ht="15" x14ac:dyDescent="0.25">
      <c r="A221" s="743" t="s">
        <v>618</v>
      </c>
      <c r="B221" s="734" t="s">
        <v>1062</v>
      </c>
      <c r="C221" s="809" t="s">
        <v>1035</v>
      </c>
      <c r="D221" s="813" t="s">
        <v>1033</v>
      </c>
      <c r="E221" s="814"/>
      <c r="F221" s="520" t="s">
        <v>616</v>
      </c>
      <c r="G221" s="522" t="str">
        <f>VLOOKUP(F221,'Общий прайс лист'!A:B,2,FALSE)</f>
        <v>Привод для распашных ворот ME3024</v>
      </c>
      <c r="H221" s="522">
        <v>2</v>
      </c>
      <c r="I221" s="523">
        <f>VLOOKUP(F221,'Общий прайс лист'!A:D,4,FALSE)</f>
        <v>31900</v>
      </c>
      <c r="J221" s="805"/>
      <c r="K221" s="806"/>
    </row>
    <row r="222" spans="1:11" s="9" customFormat="1" ht="15" x14ac:dyDescent="0.25">
      <c r="A222" s="744"/>
      <c r="B222" s="802"/>
      <c r="C222" s="810"/>
      <c r="D222" s="815"/>
      <c r="E222" s="816"/>
      <c r="F222" s="536" t="s">
        <v>617</v>
      </c>
      <c r="G222" s="537" t="str">
        <f>VLOOKUP(F222,'Общий прайс лист'!A:B,2,FALSE)</f>
        <v>Фундаментная коробка с катафорезным покрытием MECF</v>
      </c>
      <c r="H222" s="537">
        <v>2</v>
      </c>
      <c r="I222" s="538">
        <f>VLOOKUP(F222,'Общий прайс лист'!A:D,4,FALSE)</f>
        <v>14550</v>
      </c>
      <c r="J222" s="807"/>
      <c r="K222" s="808"/>
    </row>
    <row r="223" spans="1:11" s="9" customFormat="1" ht="15" x14ac:dyDescent="0.25">
      <c r="A223" s="744"/>
      <c r="B223" s="802"/>
      <c r="C223" s="810"/>
      <c r="D223" s="815"/>
      <c r="E223" s="816"/>
      <c r="F223" s="536" t="s">
        <v>608</v>
      </c>
      <c r="G223" s="537" t="str">
        <f>VLOOKUP(F223,'Общий прайс лист'!A:B,2,FALSE)</f>
        <v>Блок управления MC824H</v>
      </c>
      <c r="H223" s="537">
        <v>1</v>
      </c>
      <c r="I223" s="538">
        <f>VLOOKUP(F223,'Общий прайс лист'!A:D,4,FALSE)</f>
        <v>22900</v>
      </c>
      <c r="J223" s="807"/>
      <c r="K223" s="808"/>
    </row>
    <row r="224" spans="1:11" s="9" customFormat="1" ht="15" x14ac:dyDescent="0.25">
      <c r="A224" s="744"/>
      <c r="B224" s="802"/>
      <c r="C224" s="810"/>
      <c r="D224" s="815"/>
      <c r="E224" s="816"/>
      <c r="F224" s="536" t="s">
        <v>1304</v>
      </c>
      <c r="G224" s="537" t="str">
        <f>VLOOKUP(F224,'Общий прайс лист'!A:B,2,FALSE)</f>
        <v>Приемник OXIBD с обратной связью</v>
      </c>
      <c r="H224" s="537">
        <v>1</v>
      </c>
      <c r="I224" s="538">
        <f>VLOOKUP(F224,'Общий прайс лист'!A:D,4,FALSE)</f>
        <v>3900</v>
      </c>
      <c r="J224" s="807"/>
      <c r="K224" s="808"/>
    </row>
    <row r="225" spans="1:11" s="9" customFormat="1" ht="15" x14ac:dyDescent="0.25">
      <c r="A225" s="744"/>
      <c r="B225" s="802"/>
      <c r="C225" s="810"/>
      <c r="D225" s="815"/>
      <c r="E225" s="816"/>
      <c r="F225" s="536" t="s">
        <v>15</v>
      </c>
      <c r="G225" s="537" t="str">
        <f>VLOOKUP(F225,'Общий прайс лист'!A:B,2,FALSE)</f>
        <v>Фотоэлементы Medium BlueBus EPMB</v>
      </c>
      <c r="H225" s="537">
        <v>1</v>
      </c>
      <c r="I225" s="538">
        <f>VLOOKUP(F225,'Общий прайс лист'!A:D,4,FALSE)</f>
        <v>4900</v>
      </c>
      <c r="J225" s="807"/>
      <c r="K225" s="808"/>
    </row>
    <row r="226" spans="1:11" s="9" customFormat="1" ht="15" x14ac:dyDescent="0.25">
      <c r="A226" s="744"/>
      <c r="B226" s="802"/>
      <c r="C226" s="810"/>
      <c r="D226" s="815"/>
      <c r="E226" s="816"/>
      <c r="F226" s="536" t="s">
        <v>1191</v>
      </c>
      <c r="G226" s="537" t="str">
        <f>VLOOKUP(F226,'Общий прайс лист'!A:B,2,FALSE)</f>
        <v>Лампа сигнальная с антенной 12В/24В ELDC</v>
      </c>
      <c r="H226" s="537">
        <v>1</v>
      </c>
      <c r="I226" s="538">
        <f>VLOOKUP(F226,'Общий прайс лист'!A:D,4,FALSE)</f>
        <v>3350</v>
      </c>
      <c r="J226" s="807"/>
      <c r="K226" s="808"/>
    </row>
    <row r="227" spans="1:11" s="9" customFormat="1" ht="15" x14ac:dyDescent="0.25">
      <c r="A227" s="744"/>
      <c r="B227" s="802"/>
      <c r="C227" s="810"/>
      <c r="D227" s="815"/>
      <c r="E227" s="816"/>
      <c r="F227" s="524" t="s">
        <v>1278</v>
      </c>
      <c r="G227" s="526" t="s">
        <v>3096</v>
      </c>
      <c r="H227" s="526">
        <v>1</v>
      </c>
      <c r="I227" s="527"/>
      <c r="J227" s="807"/>
      <c r="K227" s="808"/>
    </row>
    <row r="228" spans="1:11" s="9" customFormat="1" thickBot="1" x14ac:dyDescent="0.3">
      <c r="A228" s="744"/>
      <c r="B228" s="812"/>
      <c r="C228" s="811"/>
      <c r="D228" s="817"/>
      <c r="E228" s="818"/>
      <c r="F228" s="539" t="s">
        <v>633</v>
      </c>
      <c r="G228" s="540" t="str">
        <f>VLOOKUP(F228,'Общий прайс лист'!A:B,2,FALSE)</f>
        <v>Механизм разблокировки MEA2</v>
      </c>
      <c r="H228" s="540">
        <v>2</v>
      </c>
      <c r="I228" s="541">
        <f>VLOOKUP(F228,'Общий прайс лист'!A:D,4,FALSE)</f>
        <v>7350</v>
      </c>
      <c r="J228" s="807"/>
      <c r="K228" s="808"/>
    </row>
    <row r="229" spans="1:11" s="9" customFormat="1" ht="15" x14ac:dyDescent="0.25">
      <c r="A229" s="744"/>
      <c r="B229" s="691" t="s">
        <v>1032</v>
      </c>
      <c r="C229" s="692"/>
      <c r="D229" s="692"/>
      <c r="E229" s="693"/>
      <c r="F229" s="45" t="s">
        <v>546</v>
      </c>
      <c r="G229" s="45" t="str">
        <f>VLOOKUP(F229,'Общий прайс лист'!A:B,2,FALSE)</f>
        <v>Цифровой переключатель FLOR EDSW</v>
      </c>
      <c r="H229" s="45"/>
      <c r="I229" s="105">
        <f>VLOOKUP(F229,'Общий прайс лист'!A:D,4,FALSE)</f>
        <v>8150</v>
      </c>
      <c r="J229" s="664"/>
      <c r="K229" s="665"/>
    </row>
    <row r="230" spans="1:11" s="9" customFormat="1" ht="15" x14ac:dyDescent="0.25">
      <c r="A230" s="744"/>
      <c r="B230" s="694"/>
      <c r="C230" s="695"/>
      <c r="D230" s="695"/>
      <c r="E230" s="696"/>
      <c r="F230" s="43" t="s">
        <v>23</v>
      </c>
      <c r="G230" s="43" t="str">
        <f>VLOOKUP(F230,'Общий прайс лист'!A:B,2,FALSE)</f>
        <v>Электромеханический замок вертикальный, 12В PLA10</v>
      </c>
      <c r="H230" s="43"/>
      <c r="I230" s="103">
        <f>VLOOKUP(F230,'Общий прайс лист'!A:D,4,FALSE)</f>
        <v>10250</v>
      </c>
      <c r="J230" s="666"/>
      <c r="K230" s="651"/>
    </row>
    <row r="231" spans="1:11" s="9" customFormat="1" thickBot="1" x14ac:dyDescent="0.3">
      <c r="A231" s="745"/>
      <c r="B231" s="697"/>
      <c r="C231" s="698"/>
      <c r="D231" s="698"/>
      <c r="E231" s="699"/>
      <c r="F231" s="60" t="s">
        <v>24</v>
      </c>
      <c r="G231" s="60" t="str">
        <f>VLOOKUP(F231,'Общий прайс лист'!A:B,2,FALSE)</f>
        <v>Электромеханический замок горизонтальный, 12В PLA11</v>
      </c>
      <c r="H231" s="60"/>
      <c r="I231" s="125">
        <f>VLOOKUP(F231,'Общий прайс лист'!A:D,4,FALSE)</f>
        <v>10250</v>
      </c>
      <c r="J231" s="667"/>
      <c r="K231" s="653"/>
    </row>
    <row r="232" spans="1:11" s="9" customFormat="1" ht="15" x14ac:dyDescent="0.25">
      <c r="A232" s="743" t="s">
        <v>622</v>
      </c>
      <c r="B232" s="734" t="s">
        <v>623</v>
      </c>
      <c r="C232" s="809" t="s">
        <v>1035</v>
      </c>
      <c r="D232" s="813" t="s">
        <v>1034</v>
      </c>
      <c r="E232" s="814"/>
      <c r="F232" s="520" t="s">
        <v>619</v>
      </c>
      <c r="G232" s="522" t="str">
        <f>VLOOKUP(F232,'Общий прайс лист'!A:B,2,FALSE)</f>
        <v>Привод для распашных ворот BM5024</v>
      </c>
      <c r="H232" s="522">
        <v>2</v>
      </c>
      <c r="I232" s="523">
        <f>VLOOKUP(F232,'Общий прайс лист'!A:D,4,FALSE)</f>
        <v>55900</v>
      </c>
      <c r="J232" s="805"/>
      <c r="K232" s="806"/>
    </row>
    <row r="233" spans="1:11" s="9" customFormat="1" ht="15" x14ac:dyDescent="0.25">
      <c r="A233" s="744"/>
      <c r="B233" s="802"/>
      <c r="C233" s="810"/>
      <c r="D233" s="815"/>
      <c r="E233" s="816"/>
      <c r="F233" s="536" t="s">
        <v>620</v>
      </c>
      <c r="G233" s="537" t="str">
        <f>VLOOKUP(F233,'Общий прайс лист'!A:B,2,FALSE)</f>
        <v>Фундаментная коробка BMBOX</v>
      </c>
      <c r="H233" s="537">
        <v>2</v>
      </c>
      <c r="I233" s="538">
        <f>VLOOKUP(F233,'Общий прайс лист'!A:D,4,FALSE)</f>
        <v>34750</v>
      </c>
      <c r="J233" s="807"/>
      <c r="K233" s="808"/>
    </row>
    <row r="234" spans="1:11" s="9" customFormat="1" ht="15" x14ac:dyDescent="0.25">
      <c r="A234" s="744"/>
      <c r="B234" s="802"/>
      <c r="C234" s="810"/>
      <c r="D234" s="815"/>
      <c r="E234" s="816"/>
      <c r="F234" s="536" t="s">
        <v>608</v>
      </c>
      <c r="G234" s="537" t="str">
        <f>VLOOKUP(F234,'Общий прайс лист'!A:B,2,FALSE)</f>
        <v>Блок управления MC824H</v>
      </c>
      <c r="H234" s="537">
        <v>1</v>
      </c>
      <c r="I234" s="538">
        <f>VLOOKUP(F234,'Общий прайс лист'!A:D,4,FALSE)</f>
        <v>22900</v>
      </c>
      <c r="J234" s="807"/>
      <c r="K234" s="808"/>
    </row>
    <row r="235" spans="1:11" s="9" customFormat="1" ht="15" x14ac:dyDescent="0.25">
      <c r="A235" s="744"/>
      <c r="B235" s="802"/>
      <c r="C235" s="810"/>
      <c r="D235" s="815"/>
      <c r="E235" s="816"/>
      <c r="F235" s="536" t="s">
        <v>1304</v>
      </c>
      <c r="G235" s="537" t="str">
        <f>VLOOKUP(F235,'Общий прайс лист'!A:B,2,FALSE)</f>
        <v>Приемник OXIBD с обратной связью</v>
      </c>
      <c r="H235" s="537">
        <v>1</v>
      </c>
      <c r="I235" s="538">
        <f>VLOOKUP(F235,'Общий прайс лист'!A:D,4,FALSE)</f>
        <v>3900</v>
      </c>
      <c r="J235" s="807"/>
      <c r="K235" s="808"/>
    </row>
    <row r="236" spans="1:11" s="9" customFormat="1" ht="15" x14ac:dyDescent="0.25">
      <c r="A236" s="744"/>
      <c r="B236" s="802"/>
      <c r="C236" s="810"/>
      <c r="D236" s="815"/>
      <c r="E236" s="816"/>
      <c r="F236" s="536" t="s">
        <v>1191</v>
      </c>
      <c r="G236" s="537" t="str">
        <f>VLOOKUP(F236,'Общий прайс лист'!A:B,2,FALSE)</f>
        <v>Лампа сигнальная с антенной 12В/24В ELDC</v>
      </c>
      <c r="H236" s="537">
        <v>1</v>
      </c>
      <c r="I236" s="538">
        <f>VLOOKUP(F236,'Общий прайс лист'!A:D,4,FALSE)</f>
        <v>3350</v>
      </c>
      <c r="J236" s="807"/>
      <c r="K236" s="808"/>
    </row>
    <row r="237" spans="1:11" s="9" customFormat="1" ht="15" x14ac:dyDescent="0.25">
      <c r="A237" s="744"/>
      <c r="B237" s="802"/>
      <c r="C237" s="810"/>
      <c r="D237" s="815"/>
      <c r="E237" s="816"/>
      <c r="F237" s="536" t="s">
        <v>1278</v>
      </c>
      <c r="G237" s="537" t="s">
        <v>3096</v>
      </c>
      <c r="H237" s="537">
        <v>1</v>
      </c>
      <c r="I237" s="538"/>
      <c r="J237" s="807"/>
      <c r="K237" s="808"/>
    </row>
    <row r="238" spans="1:11" s="9" customFormat="1" thickBot="1" x14ac:dyDescent="0.3">
      <c r="A238" s="744"/>
      <c r="B238" s="812"/>
      <c r="C238" s="811"/>
      <c r="D238" s="817"/>
      <c r="E238" s="818"/>
      <c r="F238" s="539" t="s">
        <v>15</v>
      </c>
      <c r="G238" s="540" t="str">
        <f>VLOOKUP(F238,'Общий прайс лист'!A:B,2,FALSE)</f>
        <v>Фотоэлементы Medium BlueBus EPMB</v>
      </c>
      <c r="H238" s="540">
        <v>1</v>
      </c>
      <c r="I238" s="541">
        <f>VLOOKUP(F238,'Общий прайс лист'!A:D,4,FALSE)</f>
        <v>4900</v>
      </c>
      <c r="J238" s="819"/>
      <c r="K238" s="820"/>
    </row>
    <row r="239" spans="1:11" s="9" customFormat="1" ht="15" x14ac:dyDescent="0.25">
      <c r="A239" s="744"/>
      <c r="B239" s="691" t="s">
        <v>1032</v>
      </c>
      <c r="C239" s="692"/>
      <c r="D239" s="692"/>
      <c r="E239" s="693"/>
      <c r="F239" s="45" t="s">
        <v>546</v>
      </c>
      <c r="G239" s="45" t="str">
        <f>VLOOKUP(F239,'Общий прайс лист'!A:B,2,FALSE)</f>
        <v>Цифровой переключатель FLOR EDSW</v>
      </c>
      <c r="H239" s="45"/>
      <c r="I239" s="105">
        <f>VLOOKUP(F239,'Общий прайс лист'!A:D,4,FALSE)</f>
        <v>8150</v>
      </c>
      <c r="J239" s="664"/>
      <c r="K239" s="665"/>
    </row>
    <row r="240" spans="1:11" s="9" customFormat="1" ht="15" x14ac:dyDescent="0.25">
      <c r="A240" s="744"/>
      <c r="B240" s="694"/>
      <c r="C240" s="695"/>
      <c r="D240" s="695"/>
      <c r="E240" s="696"/>
      <c r="F240" s="43" t="s">
        <v>23</v>
      </c>
      <c r="G240" s="43" t="str">
        <f>VLOOKUP(F240,'Общий прайс лист'!A:B,2,FALSE)</f>
        <v>Электромеханический замок вертикальный, 12В PLA10</v>
      </c>
      <c r="H240" s="43"/>
      <c r="I240" s="103">
        <f>VLOOKUP(F240,'Общий прайс лист'!A:D,4,FALSE)</f>
        <v>10250</v>
      </c>
      <c r="J240" s="666"/>
      <c r="K240" s="651"/>
    </row>
    <row r="241" spans="1:11" s="9" customFormat="1" ht="15" x14ac:dyDescent="0.25">
      <c r="A241" s="744"/>
      <c r="B241" s="694"/>
      <c r="C241" s="695"/>
      <c r="D241" s="695"/>
      <c r="E241" s="696"/>
      <c r="F241" s="43" t="s">
        <v>24</v>
      </c>
      <c r="G241" s="43" t="str">
        <f>VLOOKUP(F241,'Общий прайс лист'!A:B,2,FALSE)</f>
        <v>Электромеханический замок горизонтальный, 12В PLA11</v>
      </c>
      <c r="H241" s="43"/>
      <c r="I241" s="103">
        <f>VLOOKUP(F241,'Общий прайс лист'!A:D,4,FALSE)</f>
        <v>10250</v>
      </c>
      <c r="J241" s="666"/>
      <c r="K241" s="651"/>
    </row>
    <row r="242" spans="1:11" s="9" customFormat="1" thickBot="1" x14ac:dyDescent="0.3">
      <c r="A242" s="745"/>
      <c r="B242" s="697"/>
      <c r="C242" s="698"/>
      <c r="D242" s="698"/>
      <c r="E242" s="699"/>
      <c r="F242" s="47" t="s">
        <v>19</v>
      </c>
      <c r="G242" s="47" t="str">
        <f>VLOOKUP(F242,'Общий прайс лист'!A:B,2,FALSE)</f>
        <v>Аккумуляторная батарея PS124</v>
      </c>
      <c r="H242" s="47"/>
      <c r="I242" s="106">
        <f>VLOOKUP(F242,'Общий прайс лист'!A:D,4,FALSE)</f>
        <v>6550</v>
      </c>
      <c r="J242" s="667"/>
      <c r="K242" s="653"/>
    </row>
    <row r="243" spans="1:11" ht="15" x14ac:dyDescent="0.25">
      <c r="A243" s="803"/>
      <c r="B243" s="16"/>
      <c r="C243" s="16"/>
      <c r="D243" s="151"/>
      <c r="E243" s="151"/>
      <c r="F243" s="41" t="s">
        <v>624</v>
      </c>
      <c r="G243" s="41" t="str">
        <f>VLOOKUP(F243,'Общий прайс лист'!A:B,2,FALSE)</f>
        <v>Плата расширения функций PIU</v>
      </c>
      <c r="H243" s="41" t="s">
        <v>597</v>
      </c>
      <c r="I243" s="101">
        <f>VLOOKUP(F243,'Общий прайс лист'!A:D,4,FALSE)</f>
        <v>3900</v>
      </c>
      <c r="J243" s="161"/>
      <c r="K243" s="162"/>
    </row>
    <row r="244" spans="1:11" ht="15" x14ac:dyDescent="0.25">
      <c r="A244" s="803"/>
      <c r="B244" s="16"/>
      <c r="C244" s="16"/>
      <c r="D244" s="151"/>
      <c r="E244" s="151"/>
      <c r="F244" s="41" t="s">
        <v>608</v>
      </c>
      <c r="G244" s="41" t="str">
        <f>VLOOKUP(F244,'Общий прайс лист'!A:B,2,FALSE)</f>
        <v>Блок управления MC824H</v>
      </c>
      <c r="H244" s="41" t="s">
        <v>597</v>
      </c>
      <c r="I244" s="101">
        <f>VLOOKUP(F244,'Общий прайс лист'!A:D,4,FALSE)</f>
        <v>22900</v>
      </c>
      <c r="J244" s="161"/>
      <c r="K244" s="162"/>
    </row>
    <row r="245" spans="1:11" ht="15" x14ac:dyDescent="0.25">
      <c r="A245" s="803"/>
      <c r="B245" s="16"/>
      <c r="C245" s="16"/>
      <c r="D245" s="151"/>
      <c r="E245" s="151"/>
      <c r="F245" s="41" t="s">
        <v>625</v>
      </c>
      <c r="G245" s="41" t="str">
        <f>VLOOKUP(F245,'Общий прайс лист'!A:B,2,FALSE)</f>
        <v>Механизм открывания ворот на 360 градусов BMA1</v>
      </c>
      <c r="H245" s="41" t="s">
        <v>597</v>
      </c>
      <c r="I245" s="101">
        <f>VLOOKUP(F245,'Общий прайс лист'!A:D,4,FALSE)</f>
        <v>12050</v>
      </c>
      <c r="J245" s="161"/>
      <c r="K245" s="162"/>
    </row>
    <row r="246" spans="1:11" ht="15" x14ac:dyDescent="0.25">
      <c r="A246" s="803"/>
      <c r="B246" s="16"/>
      <c r="C246" s="16"/>
      <c r="D246" s="151"/>
      <c r="E246" s="151"/>
      <c r="F246" s="41" t="s">
        <v>620</v>
      </c>
      <c r="G246" s="41" t="str">
        <f>VLOOKUP(F246,'Общий прайс лист'!A:B,2,FALSE)</f>
        <v>Фундаментная коробка BMBOX</v>
      </c>
      <c r="H246" s="41" t="s">
        <v>597</v>
      </c>
      <c r="I246" s="101">
        <f>VLOOKUP(F246,'Общий прайс лист'!A:D,4,FALSE)</f>
        <v>34750</v>
      </c>
      <c r="J246" s="161"/>
      <c r="K246" s="162"/>
    </row>
    <row r="247" spans="1:11" ht="15" x14ac:dyDescent="0.25">
      <c r="A247" s="803"/>
      <c r="B247" s="16"/>
      <c r="C247" s="16"/>
      <c r="D247" s="151"/>
      <c r="E247" s="151"/>
      <c r="F247" s="41" t="s">
        <v>627</v>
      </c>
      <c r="G247" s="41" t="str">
        <f>VLOOKUP(F247,'Общий прайс лист'!A:B,2,FALSE)</f>
        <v>Устройство для разблокировки HYA11</v>
      </c>
      <c r="H247" s="41" t="s">
        <v>597</v>
      </c>
      <c r="I247" s="101">
        <f>VLOOKUP(F247,'Общий прайс лист'!A:D,4,FALSE)</f>
        <v>2650</v>
      </c>
      <c r="J247" s="161"/>
      <c r="K247" s="162"/>
    </row>
    <row r="248" spans="1:11" ht="15" x14ac:dyDescent="0.25">
      <c r="A248" s="803"/>
      <c r="B248" s="16"/>
      <c r="C248" s="16"/>
      <c r="D248" s="151"/>
      <c r="E248" s="151"/>
      <c r="F248" s="41" t="s">
        <v>629</v>
      </c>
      <c r="G248" s="41" t="str">
        <f>VLOOKUP(F248,'Общий прайс лист'!A:B,2,FALSE)</f>
        <v>Рычаг-удлинитель HYA12</v>
      </c>
      <c r="H248" s="41" t="s">
        <v>597</v>
      </c>
      <c r="I248" s="101">
        <f>VLOOKUP(F248,'Общий прайс лист'!A:D,4,FALSE)</f>
        <v>8650</v>
      </c>
      <c r="J248" s="161"/>
      <c r="K248" s="162"/>
    </row>
    <row r="249" spans="1:11" ht="15" x14ac:dyDescent="0.25">
      <c r="A249" s="803"/>
      <c r="B249" s="16"/>
      <c r="C249" s="16"/>
      <c r="D249" s="151"/>
      <c r="E249" s="151"/>
      <c r="F249" s="41" t="s">
        <v>631</v>
      </c>
      <c r="G249" s="41" t="str">
        <f>VLOOKUP(F249,'Общий прайс лист'!A:B,2,FALSE)</f>
        <v>Механизм открывания ворот на 360 градусов MEA1</v>
      </c>
      <c r="H249" s="41" t="s">
        <v>597</v>
      </c>
      <c r="I249" s="101">
        <f>VLOOKUP(F249,'Общий прайс лист'!A:D,4,FALSE)</f>
        <v>10850</v>
      </c>
      <c r="J249" s="161"/>
      <c r="K249" s="162"/>
    </row>
    <row r="250" spans="1:11" ht="15" x14ac:dyDescent="0.25">
      <c r="A250" s="803"/>
      <c r="B250" s="16"/>
      <c r="C250" s="16"/>
      <c r="D250" s="151"/>
      <c r="E250" s="151"/>
      <c r="F250" s="41" t="s">
        <v>633</v>
      </c>
      <c r="G250" s="41" t="str">
        <f>VLOOKUP(F250,'Общий прайс лист'!A:B,2,FALSE)</f>
        <v>Механизм разблокировки MEA2</v>
      </c>
      <c r="H250" s="41" t="s">
        <v>597</v>
      </c>
      <c r="I250" s="101">
        <f>VLOOKUP(F250,'Общий прайс лист'!A:D,4,FALSE)</f>
        <v>7350</v>
      </c>
      <c r="J250" s="161"/>
      <c r="K250" s="162"/>
    </row>
    <row r="251" spans="1:11" ht="15" x14ac:dyDescent="0.25">
      <c r="A251" s="803"/>
      <c r="B251" s="16"/>
      <c r="C251" s="16"/>
      <c r="D251" s="151"/>
      <c r="E251" s="151"/>
      <c r="F251" s="41" t="s">
        <v>635</v>
      </c>
      <c r="G251" s="41" t="str">
        <f>VLOOKUP(F251,'Общий прайс лист'!A:B,2,FALSE)</f>
        <v>Механизм разблокировки MEA3</v>
      </c>
      <c r="H251" s="41" t="s">
        <v>597</v>
      </c>
      <c r="I251" s="101">
        <f>VLOOKUP(F251,'Общий прайс лист'!A:D,4,FALSE)</f>
        <v>6450</v>
      </c>
      <c r="J251" s="161"/>
      <c r="K251" s="162"/>
    </row>
    <row r="252" spans="1:11" ht="15" x14ac:dyDescent="0.25">
      <c r="A252" s="803"/>
      <c r="B252" s="16"/>
      <c r="C252" s="16"/>
      <c r="D252" s="151"/>
      <c r="E252" s="151"/>
      <c r="F252" s="41" t="s">
        <v>637</v>
      </c>
      <c r="G252" s="41" t="str">
        <f>VLOOKUP(F252,'Общий прайс лист'!A:B,2,FALSE)</f>
        <v>Рычаг для механизма MEA3 MEA5</v>
      </c>
      <c r="H252" s="41" t="s">
        <v>597</v>
      </c>
      <c r="I252" s="101">
        <f>VLOOKUP(F252,'Общий прайс лист'!A:D,4,FALSE)</f>
        <v>3250</v>
      </c>
      <c r="J252" s="161"/>
      <c r="K252" s="162"/>
    </row>
    <row r="253" spans="1:11" ht="15" x14ac:dyDescent="0.25">
      <c r="A253" s="803"/>
      <c r="B253" s="16"/>
      <c r="C253" s="16"/>
      <c r="D253" s="151"/>
      <c r="E253" s="151"/>
      <c r="F253" s="41" t="s">
        <v>639</v>
      </c>
      <c r="G253" s="41" t="str">
        <f>VLOOKUP(F253,'Общий прайс лист'!A:B,2,FALSE)</f>
        <v>Скоба концевого выключателя MEA6</v>
      </c>
      <c r="H253" s="41" t="s">
        <v>597</v>
      </c>
      <c r="I253" s="101">
        <f>VLOOKUP(F253,'Общий прайс лист'!A:D,4,FALSE)</f>
        <v>3750</v>
      </c>
      <c r="J253" s="161"/>
      <c r="K253" s="162"/>
    </row>
    <row r="254" spans="1:11" ht="15" x14ac:dyDescent="0.25">
      <c r="A254" s="803"/>
      <c r="B254" s="16"/>
      <c r="C254" s="16"/>
      <c r="D254" s="151"/>
      <c r="E254" s="151"/>
      <c r="F254" s="41" t="s">
        <v>617</v>
      </c>
      <c r="G254" s="41" t="str">
        <f>VLOOKUP(F254,'Общий прайс лист'!A:B,2,FALSE)</f>
        <v>Фундаментная коробка с катафорезным покрытием MECF</v>
      </c>
      <c r="H254" s="41" t="s">
        <v>597</v>
      </c>
      <c r="I254" s="101">
        <f>VLOOKUP(F254,'Общий прайс лист'!A:D,4,FALSE)</f>
        <v>14550</v>
      </c>
      <c r="J254" s="161"/>
      <c r="K254" s="162"/>
    </row>
    <row r="255" spans="1:11" ht="15" x14ac:dyDescent="0.25">
      <c r="A255" s="803"/>
      <c r="B255" s="16"/>
      <c r="C255" s="16"/>
      <c r="D255" s="151"/>
      <c r="E255" s="151"/>
      <c r="F255" s="41" t="s">
        <v>642</v>
      </c>
      <c r="G255" s="41" t="str">
        <f>VLOOKUP(F255,'Общий прайс лист'!A:B,2,FALSE)</f>
        <v>Фундаментная коробка из нержавеющей стали MECX</v>
      </c>
      <c r="H255" s="41" t="s">
        <v>597</v>
      </c>
      <c r="I255" s="101">
        <f>VLOOKUP(F255,'Общий прайс лист'!A:D,4,FALSE)</f>
        <v>26250</v>
      </c>
      <c r="J255" s="161"/>
      <c r="K255" s="162"/>
    </row>
    <row r="256" spans="1:11" s="9" customFormat="1" ht="15" x14ac:dyDescent="0.25">
      <c r="A256" s="803"/>
      <c r="B256" s="16"/>
      <c r="C256" s="16"/>
      <c r="D256" s="151"/>
      <c r="E256" s="151"/>
      <c r="F256" s="41" t="s">
        <v>648</v>
      </c>
      <c r="G256" s="41" t="str">
        <f>VLOOKUP(F256,'Общий прайс лист'!A:B,2,FALSE)</f>
        <v>Кронштейн монтажный задний PLA6</v>
      </c>
      <c r="H256" s="41" t="s">
        <v>597</v>
      </c>
      <c r="I256" s="101">
        <f>VLOOKUP(F256,'Общий прайс лист'!A:D,4,FALSE)</f>
        <v>950</v>
      </c>
      <c r="J256" s="161"/>
      <c r="K256" s="162"/>
    </row>
    <row r="257" spans="1:11" s="9" customFormat="1" ht="15" x14ac:dyDescent="0.25">
      <c r="A257" s="803"/>
      <c r="B257" s="16"/>
      <c r="C257" s="16"/>
      <c r="D257" s="151"/>
      <c r="E257" s="151"/>
      <c r="F257" s="41" t="s">
        <v>650</v>
      </c>
      <c r="G257" s="41" t="str">
        <f>VLOOKUP(F257,'Общий прайс лист'!A:B,2,FALSE)</f>
        <v>Передний регулируемый кронштейн PLA8</v>
      </c>
      <c r="H257" s="41" t="s">
        <v>597</v>
      </c>
      <c r="I257" s="101">
        <f>VLOOKUP(F257,'Общий прайс лист'!A:D,4,FALSE)</f>
        <v>1450</v>
      </c>
      <c r="J257" s="161"/>
      <c r="K257" s="162"/>
    </row>
    <row r="258" spans="1:11" ht="15" x14ac:dyDescent="0.25">
      <c r="A258" s="803"/>
      <c r="B258" s="16"/>
      <c r="C258" s="16"/>
      <c r="D258" s="151"/>
      <c r="E258" s="151"/>
      <c r="F258" s="41" t="s">
        <v>23</v>
      </c>
      <c r="G258" s="41" t="str">
        <f>VLOOKUP(F258,'Общий прайс лист'!A:B,2,FALSE)</f>
        <v>Электромеханический замок вертикальный, 12В PLA10</v>
      </c>
      <c r="H258" s="41" t="s">
        <v>597</v>
      </c>
      <c r="I258" s="101">
        <f>VLOOKUP(F258,'Общий прайс лист'!A:D,4,FALSE)</f>
        <v>10250</v>
      </c>
      <c r="J258" s="161"/>
      <c r="K258" s="162"/>
    </row>
    <row r="259" spans="1:11" ht="15" x14ac:dyDescent="0.25">
      <c r="A259" s="803"/>
      <c r="B259" s="16"/>
      <c r="C259" s="16"/>
      <c r="D259" s="151"/>
      <c r="E259" s="151"/>
      <c r="F259" s="41" t="s">
        <v>24</v>
      </c>
      <c r="G259" s="41" t="str">
        <f>VLOOKUP(F259,'Общий прайс лист'!A:B,2,FALSE)</f>
        <v>Электромеханический замок горизонтальный, 12В PLA11</v>
      </c>
      <c r="H259" s="41" t="s">
        <v>597</v>
      </c>
      <c r="I259" s="101">
        <f>VLOOKUP(F259,'Общий прайс лист'!A:D,4,FALSE)</f>
        <v>10250</v>
      </c>
      <c r="J259" s="161"/>
      <c r="K259" s="162"/>
    </row>
    <row r="260" spans="1:11" thickBot="1" x14ac:dyDescent="0.3">
      <c r="A260" s="803"/>
      <c r="B260" s="17"/>
      <c r="C260" s="17"/>
      <c r="D260" s="163"/>
      <c r="E260" s="163"/>
      <c r="F260" s="46" t="s">
        <v>25</v>
      </c>
      <c r="G260" s="46" t="str">
        <f>VLOOKUP(F260,'Общий прайс лист'!A:B,2,FALSE)</f>
        <v>Упоры механические крайних положений WINGO/TOONA PLA13</v>
      </c>
      <c r="H260" s="46" t="s">
        <v>597</v>
      </c>
      <c r="I260" s="126">
        <f>VLOOKUP(F260,'Общий прайс лист'!A:D,4,FALSE)</f>
        <v>1650</v>
      </c>
      <c r="J260" s="164"/>
      <c r="K260" s="165"/>
    </row>
    <row r="261" spans="1:11" ht="15" x14ac:dyDescent="0.25">
      <c r="A261" s="803"/>
      <c r="B261" s="14"/>
      <c r="C261" s="14"/>
      <c r="D261" s="150"/>
      <c r="E261" s="150"/>
      <c r="F261" s="51" t="s">
        <v>644</v>
      </c>
      <c r="G261" s="51" t="str">
        <f>VLOOKUP(F261,'Общий прайс лист'!A:B,2,FALSE)</f>
        <v>Задний регулируемый кронштейн PLA14</v>
      </c>
      <c r="H261" s="51" t="s">
        <v>597</v>
      </c>
      <c r="I261" s="120">
        <f>VLOOKUP(F261,'Общий прайс лист'!A:D,4,FALSE)</f>
        <v>2350</v>
      </c>
      <c r="J261" s="159"/>
      <c r="K261" s="160"/>
    </row>
    <row r="262" spans="1:11" ht="15" x14ac:dyDescent="0.25">
      <c r="A262" s="803"/>
      <c r="B262" s="16"/>
      <c r="C262" s="16"/>
      <c r="D262" s="151"/>
      <c r="E262" s="151"/>
      <c r="F262" s="41" t="s">
        <v>646</v>
      </c>
      <c r="G262" s="41" t="str">
        <f>VLOOKUP(F262,'Общий прайс лист'!A:B,2,FALSE)</f>
        <v>Передний регулируемый кронштейн PLA15</v>
      </c>
      <c r="H262" s="41" t="s">
        <v>597</v>
      </c>
      <c r="I262" s="101">
        <f>VLOOKUP(F262,'Общий прайс лист'!A:D,4,FALSE)</f>
        <v>2350</v>
      </c>
      <c r="J262" s="161"/>
      <c r="K262" s="162"/>
    </row>
    <row r="263" spans="1:11" s="9" customFormat="1" ht="15" x14ac:dyDescent="0.25">
      <c r="A263" s="803"/>
      <c r="B263" s="16"/>
      <c r="C263" s="16"/>
      <c r="D263" s="151"/>
      <c r="E263" s="151"/>
      <c r="F263" s="41" t="s">
        <v>1334</v>
      </c>
      <c r="G263" s="41" t="str">
        <f>VLOOKUP(F263,'Общий прайс лист'!A:B,2,FALSE)</f>
        <v>регулируемый кронштейн PLA16</v>
      </c>
      <c r="H263" s="41"/>
      <c r="I263" s="101">
        <f>VLOOKUP(F263,'Общий прайс лист'!A:D,4,FALSE)</f>
        <v>2750</v>
      </c>
      <c r="J263" s="161"/>
      <c r="K263" s="162"/>
    </row>
    <row r="264" spans="1:11" ht="15" x14ac:dyDescent="0.25">
      <c r="A264" s="803"/>
      <c r="B264" s="16"/>
      <c r="C264" s="16"/>
      <c r="D264" s="151"/>
      <c r="E264" s="151"/>
      <c r="F264" s="41" t="s">
        <v>619</v>
      </c>
      <c r="G264" s="41" t="str">
        <f>VLOOKUP(F264,'Общий прайс лист'!A:B,2,FALSE)</f>
        <v>Привод для распашных ворот BM5024</v>
      </c>
      <c r="H264" s="41" t="s">
        <v>597</v>
      </c>
      <c r="I264" s="101">
        <f>VLOOKUP(F264,'Общий прайс лист'!A:D,4,FALSE)</f>
        <v>55900</v>
      </c>
      <c r="J264" s="161"/>
      <c r="K264" s="162"/>
    </row>
    <row r="265" spans="1:11" ht="15" x14ac:dyDescent="0.25">
      <c r="A265" s="803"/>
      <c r="B265" s="16"/>
      <c r="C265" s="16"/>
      <c r="D265" s="151"/>
      <c r="E265" s="151"/>
      <c r="F265" s="41" t="s">
        <v>614</v>
      </c>
      <c r="G265" s="41" t="str">
        <f>VLOOKUP(F265,'Общий прайс лист'!A:B,2,FALSE)</f>
        <v>Привод для распашных ворот HY7005</v>
      </c>
      <c r="H265" s="41" t="s">
        <v>597</v>
      </c>
      <c r="I265" s="101">
        <f>VLOOKUP(F265,'Общий прайс лист'!A:D,4,FALSE)</f>
        <v>30900</v>
      </c>
      <c r="J265" s="161"/>
      <c r="K265" s="162"/>
    </row>
    <row r="266" spans="1:11" ht="15" x14ac:dyDescent="0.25">
      <c r="A266" s="803"/>
      <c r="B266" s="16"/>
      <c r="C266" s="16"/>
      <c r="D266" s="151"/>
      <c r="E266" s="151"/>
      <c r="F266" s="41" t="s">
        <v>661</v>
      </c>
      <c r="G266" s="41" t="str">
        <f>VLOOKUP(F266,'Общий прайс лист'!A:B,2,FALSE)</f>
        <v>Привод для распашных ворот TO4016P</v>
      </c>
      <c r="H266" s="41" t="s">
        <v>597</v>
      </c>
      <c r="I266" s="101">
        <f>VLOOKUP(F266,'Общий прайс лист'!A:D,4,FALSE)</f>
        <v>20900</v>
      </c>
      <c r="J266" s="161"/>
      <c r="K266" s="162"/>
    </row>
    <row r="267" spans="1:11" ht="15" x14ac:dyDescent="0.25">
      <c r="A267" s="803"/>
      <c r="B267" s="16"/>
      <c r="C267" s="16"/>
      <c r="D267" s="151"/>
      <c r="E267" s="151"/>
      <c r="F267" s="41" t="s">
        <v>605</v>
      </c>
      <c r="G267" s="41" t="str">
        <f>VLOOKUP(F267,'Общий прайс лист'!A:B,2,FALSE)</f>
        <v>Привод для распашных ворот TO4024</v>
      </c>
      <c r="H267" s="41" t="s">
        <v>597</v>
      </c>
      <c r="I267" s="101">
        <f>VLOOKUP(F267,'Общий прайс лист'!A:D,4,FALSE)</f>
        <v>30900</v>
      </c>
      <c r="J267" s="161"/>
      <c r="K267" s="162"/>
    </row>
    <row r="268" spans="1:11" ht="15" x14ac:dyDescent="0.25">
      <c r="A268" s="803"/>
      <c r="B268" s="16"/>
      <c r="C268" s="16"/>
      <c r="D268" s="151"/>
      <c r="E268" s="151"/>
      <c r="F268" s="41" t="s">
        <v>664</v>
      </c>
      <c r="G268" s="41" t="str">
        <f>VLOOKUP(F268,'Общий прайс лист'!A:B,2,FALSE)</f>
        <v>Привод для распашных ворот TO5016P</v>
      </c>
      <c r="H268" s="41" t="s">
        <v>597</v>
      </c>
      <c r="I268" s="101">
        <f>VLOOKUP(F268,'Общий прайс лист'!A:D,4,FALSE)</f>
        <v>20900</v>
      </c>
      <c r="J268" s="161"/>
      <c r="K268" s="162"/>
    </row>
    <row r="269" spans="1:11" ht="15" x14ac:dyDescent="0.25">
      <c r="A269" s="803"/>
      <c r="B269" s="16"/>
      <c r="C269" s="16"/>
      <c r="D269" s="151"/>
      <c r="E269" s="151"/>
      <c r="F269" s="41" t="s">
        <v>606</v>
      </c>
      <c r="G269" s="41" t="str">
        <f>VLOOKUP(F269,'Общий прайс лист'!A:B,2,FALSE)</f>
        <v>Привод для распашных ворот TO5024</v>
      </c>
      <c r="H269" s="41" t="s">
        <v>597</v>
      </c>
      <c r="I269" s="101">
        <f>VLOOKUP(F269,'Общий прайс лист'!A:D,4,FALSE)</f>
        <v>30900</v>
      </c>
      <c r="J269" s="161"/>
      <c r="K269" s="162"/>
    </row>
    <row r="270" spans="1:11" ht="15" x14ac:dyDescent="0.25">
      <c r="A270" s="803"/>
      <c r="B270" s="16"/>
      <c r="C270" s="16"/>
      <c r="D270" s="151"/>
      <c r="E270" s="151"/>
      <c r="F270" s="41" t="s">
        <v>41</v>
      </c>
      <c r="G270" s="41" t="str">
        <f>VLOOKUP(F270,'Общий прайс лист'!A:B,2,FALSE)</f>
        <v>Привод для распашных ворот TO5024HS</v>
      </c>
      <c r="H270" s="41" t="s">
        <v>597</v>
      </c>
      <c r="I270" s="101">
        <f>VLOOKUP(F270,'Общий прайс лист'!A:D,4,FALSE)</f>
        <v>30900</v>
      </c>
      <c r="J270" s="161"/>
      <c r="K270" s="162"/>
    </row>
    <row r="271" spans="1:11" ht="15" x14ac:dyDescent="0.25">
      <c r="A271" s="803"/>
      <c r="B271" s="16"/>
      <c r="C271" s="16"/>
      <c r="D271" s="151"/>
      <c r="E271" s="151"/>
      <c r="F271" s="41" t="s">
        <v>42</v>
      </c>
      <c r="G271" s="41" t="str">
        <f>VLOOKUP(F271,'Общий прайс лист'!A:B,2,FALSE)</f>
        <v>Привод для распашных ворот TO6024HS</v>
      </c>
      <c r="H271" s="41" t="s">
        <v>597</v>
      </c>
      <c r="I271" s="101">
        <f>VLOOKUP(F271,'Общий прайс лист'!A:D,4,FALSE)</f>
        <v>39900</v>
      </c>
      <c r="J271" s="161"/>
      <c r="K271" s="162"/>
    </row>
    <row r="272" spans="1:11" ht="15" x14ac:dyDescent="0.25">
      <c r="A272" s="803"/>
      <c r="B272" s="16"/>
      <c r="C272" s="16"/>
      <c r="D272" s="151"/>
      <c r="E272" s="151"/>
      <c r="F272" s="41" t="s">
        <v>607</v>
      </c>
      <c r="G272" s="41" t="str">
        <f>VLOOKUP(F272,'Общий прайс лист'!A:B,2,FALSE)</f>
        <v>Привод для распашных ворот TO7024</v>
      </c>
      <c r="H272" s="41" t="s">
        <v>597</v>
      </c>
      <c r="I272" s="101">
        <f>VLOOKUP(F272,'Общий прайс лист'!A:D,4,FALSE)</f>
        <v>39900</v>
      </c>
      <c r="J272" s="161"/>
      <c r="K272" s="162"/>
    </row>
    <row r="273" spans="1:11" ht="15" x14ac:dyDescent="0.25">
      <c r="A273" s="803"/>
      <c r="B273" s="16"/>
      <c r="C273" s="16"/>
      <c r="D273" s="151"/>
      <c r="E273" s="151"/>
      <c r="F273" s="41" t="s">
        <v>43</v>
      </c>
      <c r="G273" s="41" t="str">
        <f>VLOOKUP(F273,'Общий прайс лист'!A:B,2,FALSE)</f>
        <v>Привод для распашных ворот WG3524HS</v>
      </c>
      <c r="H273" s="41" t="s">
        <v>597</v>
      </c>
      <c r="I273" s="101">
        <f>VLOOKUP(F273,'Общий прайс лист'!A:D,4,FALSE)</f>
        <v>20900</v>
      </c>
      <c r="J273" s="161"/>
      <c r="K273" s="162"/>
    </row>
    <row r="274" spans="1:11" ht="15" x14ac:dyDescent="0.25">
      <c r="A274" s="803"/>
      <c r="B274" s="16"/>
      <c r="C274" s="16"/>
      <c r="D274" s="151"/>
      <c r="E274" s="151"/>
      <c r="F274" s="41" t="s">
        <v>673</v>
      </c>
      <c r="G274" s="41" t="str">
        <f>VLOOKUP(F274,'Общий прайс лист'!A:B,2,FALSE)</f>
        <v>Привод для распашных ворот WG4000</v>
      </c>
      <c r="H274" s="41" t="s">
        <v>597</v>
      </c>
      <c r="I274" s="101">
        <f>VLOOKUP(F274,'Общий прайс лист'!A:D,4,FALSE)</f>
        <v>20900</v>
      </c>
      <c r="J274" s="161"/>
      <c r="K274" s="162"/>
    </row>
    <row r="275" spans="1:11" ht="15" x14ac:dyDescent="0.25">
      <c r="A275" s="803"/>
      <c r="B275" s="16"/>
      <c r="C275" s="16"/>
      <c r="D275" s="151"/>
      <c r="E275" s="151"/>
      <c r="F275" s="41" t="s">
        <v>675</v>
      </c>
      <c r="G275" s="41" t="str">
        <f>VLOOKUP(F275,'Общий прайс лист'!A:B,2,FALSE)</f>
        <v>Привод для распашных ворот WG4024</v>
      </c>
      <c r="H275" s="41" t="s">
        <v>597</v>
      </c>
      <c r="I275" s="101">
        <f>VLOOKUP(F275,'Общий прайс лист'!A:D,4,FALSE)</f>
        <v>20900</v>
      </c>
      <c r="J275" s="161"/>
      <c r="K275" s="162"/>
    </row>
    <row r="276" spans="1:11" ht="15" x14ac:dyDescent="0.25">
      <c r="A276" s="803"/>
      <c r="B276" s="16"/>
      <c r="C276" s="16"/>
      <c r="D276" s="151"/>
      <c r="E276" s="151"/>
      <c r="F276" s="41" t="s">
        <v>604</v>
      </c>
      <c r="G276" s="41" t="str">
        <f>VLOOKUP(F276,'Общий прайс лист'!A:B,2,FALSE)</f>
        <v>Привод для распашных ворот WG5000</v>
      </c>
      <c r="H276" s="41" t="s">
        <v>597</v>
      </c>
      <c r="I276" s="101">
        <f>VLOOKUP(F276,'Общий прайс лист'!A:D,4,FALSE)</f>
        <v>20900</v>
      </c>
      <c r="J276" s="161"/>
      <c r="K276" s="162"/>
    </row>
    <row r="277" spans="1:11" thickBot="1" x14ac:dyDescent="0.3">
      <c r="A277" s="804"/>
      <c r="B277" s="17"/>
      <c r="C277" s="17"/>
      <c r="D277" s="163"/>
      <c r="E277" s="163"/>
      <c r="F277" s="46" t="s">
        <v>678</v>
      </c>
      <c r="G277" s="46" t="str">
        <f>VLOOKUP(F277,'Общий прайс лист'!A:B,2,FALSE)</f>
        <v>Привод для распашных ворот WG5024</v>
      </c>
      <c r="H277" s="46" t="s">
        <v>597</v>
      </c>
      <c r="I277" s="126">
        <f>VLOOKUP(F277,'Общий прайс лист'!A:D,4,FALSE)</f>
        <v>20900</v>
      </c>
      <c r="J277" s="164"/>
      <c r="K277" s="165"/>
    </row>
  </sheetData>
  <mergeCells count="196">
    <mergeCell ref="B102:B107"/>
    <mergeCell ref="C102:C107"/>
    <mergeCell ref="D102:E107"/>
    <mergeCell ref="J102:K107"/>
    <mergeCell ref="B108:E110"/>
    <mergeCell ref="J108:K110"/>
    <mergeCell ref="A102:A125"/>
    <mergeCell ref="A196:A207"/>
    <mergeCell ref="B196:B201"/>
    <mergeCell ref="C196:C201"/>
    <mergeCell ref="D196:D201"/>
    <mergeCell ref="E196:E199"/>
    <mergeCell ref="J196:J199"/>
    <mergeCell ref="K196:K201"/>
    <mergeCell ref="E200:E201"/>
    <mergeCell ref="J200:J201"/>
    <mergeCell ref="B202:E207"/>
    <mergeCell ref="J202:K207"/>
    <mergeCell ref="A127:A142"/>
    <mergeCell ref="B173:B178"/>
    <mergeCell ref="A173:A183"/>
    <mergeCell ref="B179:E183"/>
    <mergeCell ref="B139:E142"/>
    <mergeCell ref="B144:B149"/>
    <mergeCell ref="A92:A101"/>
    <mergeCell ref="B92:B97"/>
    <mergeCell ref="C92:C97"/>
    <mergeCell ref="D92:D97"/>
    <mergeCell ref="E92:E95"/>
    <mergeCell ref="J92:J95"/>
    <mergeCell ref="K92:K97"/>
    <mergeCell ref="E96:E97"/>
    <mergeCell ref="J96:J97"/>
    <mergeCell ref="B98:E101"/>
    <mergeCell ref="J98:K101"/>
    <mergeCell ref="B89:E91"/>
    <mergeCell ref="J89:K91"/>
    <mergeCell ref="A71:A91"/>
    <mergeCell ref="B59:B62"/>
    <mergeCell ref="C59:C62"/>
    <mergeCell ref="D59:D62"/>
    <mergeCell ref="E59:E62"/>
    <mergeCell ref="J59:K62"/>
    <mergeCell ref="B64:B69"/>
    <mergeCell ref="C64:C69"/>
    <mergeCell ref="D64:E69"/>
    <mergeCell ref="J64:K69"/>
    <mergeCell ref="A46:A69"/>
    <mergeCell ref="D71:E77"/>
    <mergeCell ref="B81:B88"/>
    <mergeCell ref="C81:C88"/>
    <mergeCell ref="D81:D88"/>
    <mergeCell ref="E81:E88"/>
    <mergeCell ref="J81:K88"/>
    <mergeCell ref="D154:D159"/>
    <mergeCell ref="E154:E157"/>
    <mergeCell ref="E158:E159"/>
    <mergeCell ref="J168:K171"/>
    <mergeCell ref="B164:B167"/>
    <mergeCell ref="J148:J149"/>
    <mergeCell ref="A243:A277"/>
    <mergeCell ref="J221:K228"/>
    <mergeCell ref="C221:C228"/>
    <mergeCell ref="C232:C238"/>
    <mergeCell ref="B221:B228"/>
    <mergeCell ref="J239:K242"/>
    <mergeCell ref="J229:K231"/>
    <mergeCell ref="D221:E228"/>
    <mergeCell ref="B239:E242"/>
    <mergeCell ref="J232:K238"/>
    <mergeCell ref="B229:E231"/>
    <mergeCell ref="B232:B238"/>
    <mergeCell ref="D232:E238"/>
    <mergeCell ref="A232:A242"/>
    <mergeCell ref="A221:A231"/>
    <mergeCell ref="J176:J178"/>
    <mergeCell ref="B160:E163"/>
    <mergeCell ref="C164:C167"/>
    <mergeCell ref="A2:A9"/>
    <mergeCell ref="C2:C5"/>
    <mergeCell ref="B2:B5"/>
    <mergeCell ref="B6:E9"/>
    <mergeCell ref="D2:E5"/>
    <mergeCell ref="C127:C132"/>
    <mergeCell ref="B117:E119"/>
    <mergeCell ref="D127:D132"/>
    <mergeCell ref="E127:E130"/>
    <mergeCell ref="C11:C19"/>
    <mergeCell ref="B111:B116"/>
    <mergeCell ref="D111:D116"/>
    <mergeCell ref="A37:A45"/>
    <mergeCell ref="E111:E114"/>
    <mergeCell ref="A11:A36"/>
    <mergeCell ref="B47:B50"/>
    <mergeCell ref="C47:C50"/>
    <mergeCell ref="B52:B57"/>
    <mergeCell ref="C52:C57"/>
    <mergeCell ref="D52:E57"/>
    <mergeCell ref="E47:E50"/>
    <mergeCell ref="D47:D50"/>
    <mergeCell ref="B24:B32"/>
    <mergeCell ref="C24:C32"/>
    <mergeCell ref="B20:E23"/>
    <mergeCell ref="J27:K32"/>
    <mergeCell ref="J78:K80"/>
    <mergeCell ref="J37:J40"/>
    <mergeCell ref="K37:K42"/>
    <mergeCell ref="E131:E132"/>
    <mergeCell ref="J131:J132"/>
    <mergeCell ref="E144:E147"/>
    <mergeCell ref="J144:J147"/>
    <mergeCell ref="D144:D149"/>
    <mergeCell ref="E148:E149"/>
    <mergeCell ref="K144:K149"/>
    <mergeCell ref="B33:E36"/>
    <mergeCell ref="B37:B42"/>
    <mergeCell ref="C37:C42"/>
    <mergeCell ref="D37:D42"/>
    <mergeCell ref="E37:E40"/>
    <mergeCell ref="D134:E138"/>
    <mergeCell ref="J111:J114"/>
    <mergeCell ref="C144:C149"/>
    <mergeCell ref="J47:K50"/>
    <mergeCell ref="J52:K57"/>
    <mergeCell ref="J24:K26"/>
    <mergeCell ref="B43:E45"/>
    <mergeCell ref="A209:A219"/>
    <mergeCell ref="A185:A195"/>
    <mergeCell ref="B215:E219"/>
    <mergeCell ref="B134:B138"/>
    <mergeCell ref="C134:C138"/>
    <mergeCell ref="B127:B132"/>
    <mergeCell ref="B154:B159"/>
    <mergeCell ref="C154:C159"/>
    <mergeCell ref="A144:A153"/>
    <mergeCell ref="B150:E153"/>
    <mergeCell ref="E173:E175"/>
    <mergeCell ref="D164:E167"/>
    <mergeCell ref="B185:B190"/>
    <mergeCell ref="B209:B214"/>
    <mergeCell ref="B191:E195"/>
    <mergeCell ref="C173:C178"/>
    <mergeCell ref="D173:D178"/>
    <mergeCell ref="E213:E214"/>
    <mergeCell ref="E209:E212"/>
    <mergeCell ref="C209:C214"/>
    <mergeCell ref="D209:D214"/>
    <mergeCell ref="C185:C190"/>
    <mergeCell ref="D185:E190"/>
    <mergeCell ref="E176:E178"/>
    <mergeCell ref="A154:A163"/>
    <mergeCell ref="A164:A171"/>
    <mergeCell ref="B168:E171"/>
    <mergeCell ref="C1:F1"/>
    <mergeCell ref="J6:K9"/>
    <mergeCell ref="J127:J130"/>
    <mergeCell ref="J117:K119"/>
    <mergeCell ref="J121:K125"/>
    <mergeCell ref="J2:K5"/>
    <mergeCell ref="D11:E13"/>
    <mergeCell ref="D14:E19"/>
    <mergeCell ref="J14:K19"/>
    <mergeCell ref="J11:K13"/>
    <mergeCell ref="J115:J116"/>
    <mergeCell ref="D24:E26"/>
    <mergeCell ref="C121:C125"/>
    <mergeCell ref="D121:E125"/>
    <mergeCell ref="D27:E32"/>
    <mergeCell ref="B78:E80"/>
    <mergeCell ref="B121:B125"/>
    <mergeCell ref="B71:B77"/>
    <mergeCell ref="C71:C77"/>
    <mergeCell ref="C111:C116"/>
    <mergeCell ref="B11:B19"/>
    <mergeCell ref="J209:J212"/>
    <mergeCell ref="J215:K219"/>
    <mergeCell ref="J154:J157"/>
    <mergeCell ref="K154:K159"/>
    <mergeCell ref="J158:J159"/>
    <mergeCell ref="J1:K1"/>
    <mergeCell ref="K111:K116"/>
    <mergeCell ref="K127:K132"/>
    <mergeCell ref="J139:K142"/>
    <mergeCell ref="J150:K153"/>
    <mergeCell ref="J134:K138"/>
    <mergeCell ref="J43:K45"/>
    <mergeCell ref="J71:K77"/>
    <mergeCell ref="J173:J175"/>
    <mergeCell ref="J160:K163"/>
    <mergeCell ref="J164:K167"/>
    <mergeCell ref="J191:K195"/>
    <mergeCell ref="K173:K178"/>
    <mergeCell ref="J213:J214"/>
    <mergeCell ref="K209:K214"/>
    <mergeCell ref="J179:K183"/>
    <mergeCell ref="J185:K190"/>
  </mergeCells>
  <pageMargins left="0.25" right="0.25" top="0.75" bottom="0.75" header="0.3" footer="0.3"/>
  <pageSetup paperSize="9" scale="62" fitToHeight="0" orientation="landscape" horizontalDpi="1200" verticalDpi="1200" r:id="rId1"/>
  <rowBreaks count="1" manualBreakCount="1">
    <brk id="277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52"/>
  <sheetViews>
    <sheetView zoomScaleNormal="100" zoomScaleSheetLayoutView="100" zoomScalePageLayoutView="50" workbookViewId="0">
      <selection activeCell="I17" sqref="I17"/>
    </sheetView>
  </sheetViews>
  <sheetFormatPr defaultRowHeight="15" x14ac:dyDescent="0.25"/>
  <cols>
    <col min="1" max="1" width="8.42578125" customWidth="1"/>
    <col min="2" max="2" width="18.5703125" customWidth="1"/>
    <col min="3" max="3" width="6.42578125" style="9" customWidth="1"/>
    <col min="4" max="4" width="24.7109375" style="184" bestFit="1" customWidth="1"/>
    <col min="5" max="5" width="6.85546875" style="184" customWidth="1"/>
    <col min="6" max="6" width="6.85546875" style="148" customWidth="1"/>
    <col min="7" max="7" width="19.85546875" style="148" customWidth="1"/>
    <col min="8" max="8" width="14.85546875" style="148" bestFit="1" customWidth="1"/>
    <col min="9" max="9" width="70.7109375" style="185" customWidth="1"/>
    <col min="10" max="10" width="7.28515625" style="148" bestFit="1" customWidth="1"/>
    <col min="11" max="11" width="17.7109375" style="141" bestFit="1" customWidth="1"/>
    <col min="12" max="12" width="8.28515625" style="141" customWidth="1"/>
    <col min="13" max="13" width="8" style="141" customWidth="1"/>
    <col min="14" max="14" width="8.7109375" style="141" customWidth="1"/>
    <col min="15" max="15" width="8.5703125" style="141" customWidth="1"/>
  </cols>
  <sheetData>
    <row r="1" spans="1:15" ht="30.75" thickBot="1" x14ac:dyDescent="0.3">
      <c r="A1" s="26" t="s">
        <v>526</v>
      </c>
      <c r="B1" s="22" t="s">
        <v>537</v>
      </c>
      <c r="C1" s="637" t="s">
        <v>1181</v>
      </c>
      <c r="D1" s="637"/>
      <c r="E1" s="638"/>
      <c r="F1" s="638"/>
      <c r="G1" s="638"/>
      <c r="H1" s="639"/>
      <c r="I1" s="6" t="s">
        <v>530</v>
      </c>
      <c r="J1" s="6" t="s">
        <v>529</v>
      </c>
      <c r="K1" s="97" t="s">
        <v>1069</v>
      </c>
      <c r="L1" s="889" t="s">
        <v>1070</v>
      </c>
      <c r="M1" s="889"/>
      <c r="N1" s="890"/>
      <c r="O1" s="891"/>
    </row>
    <row r="2" spans="1:15" s="9" customFormat="1" x14ac:dyDescent="0.25">
      <c r="A2" s="910" t="s">
        <v>1532</v>
      </c>
      <c r="B2" s="734" t="s">
        <v>534</v>
      </c>
      <c r="C2" s="720" t="s">
        <v>1030</v>
      </c>
      <c r="D2" s="599" t="s">
        <v>1480</v>
      </c>
      <c r="E2" s="921"/>
      <c r="F2" s="921"/>
      <c r="G2" s="600"/>
      <c r="H2" s="219" t="s">
        <v>582</v>
      </c>
      <c r="I2" s="220" t="s">
        <v>3102</v>
      </c>
      <c r="J2" s="221">
        <v>1</v>
      </c>
      <c r="K2" s="222"/>
      <c r="L2" s="715">
        <f>VLOOKUP(D2,'Общий прайс лист'!A:D,4,FALSE)</f>
        <v>31900</v>
      </c>
      <c r="M2" s="683"/>
      <c r="N2" s="683"/>
      <c r="O2" s="675"/>
    </row>
    <row r="3" spans="1:15" s="9" customFormat="1" x14ac:dyDescent="0.25">
      <c r="A3" s="910"/>
      <c r="B3" s="735"/>
      <c r="C3" s="720"/>
      <c r="D3" s="601"/>
      <c r="E3" s="871"/>
      <c r="F3" s="871"/>
      <c r="G3" s="602"/>
      <c r="H3" s="319" t="s">
        <v>1304</v>
      </c>
      <c r="I3" s="231" t="str">
        <f>VLOOKUP(H3,'Общий прайс лист'!$A$4:$D$435,2,FALSE)</f>
        <v>Приемник OXIBD с обратной связью</v>
      </c>
      <c r="J3" s="232">
        <v>1</v>
      </c>
      <c r="K3" s="226">
        <f>VLOOKUP(H3,'Общий прайс лист'!A:D,4,FALSE)</f>
        <v>3900</v>
      </c>
      <c r="L3" s="716"/>
      <c r="M3" s="684"/>
      <c r="N3" s="684"/>
      <c r="O3" s="676"/>
    </row>
    <row r="4" spans="1:15" s="9" customFormat="1" x14ac:dyDescent="0.25">
      <c r="A4" s="910"/>
      <c r="B4" s="735"/>
      <c r="C4" s="720"/>
      <c r="D4" s="601"/>
      <c r="E4" s="871"/>
      <c r="F4" s="871"/>
      <c r="G4" s="602"/>
      <c r="H4" s="319" t="s">
        <v>1191</v>
      </c>
      <c r="I4" s="231" t="str">
        <f>VLOOKUP(H4,'Общий прайс лист'!$A$4:$D$435,2,FALSE)</f>
        <v>Лампа сигнальная с антенной 12В/24В ELDC</v>
      </c>
      <c r="J4" s="232">
        <v>1</v>
      </c>
      <c r="K4" s="226">
        <f>VLOOKUP(H4,'Общий прайс лист'!A:D,4,FALSE)</f>
        <v>3350</v>
      </c>
      <c r="L4" s="716"/>
      <c r="M4" s="684"/>
      <c r="N4" s="684"/>
      <c r="O4" s="676"/>
    </row>
    <row r="5" spans="1:15" s="9" customFormat="1" x14ac:dyDescent="0.25">
      <c r="A5" s="910"/>
      <c r="B5" s="735"/>
      <c r="C5" s="720"/>
      <c r="D5" s="601"/>
      <c r="E5" s="871"/>
      <c r="F5" s="871"/>
      <c r="G5" s="602"/>
      <c r="H5" s="223" t="s">
        <v>1278</v>
      </c>
      <c r="I5" s="224" t="s">
        <v>3096</v>
      </c>
      <c r="J5" s="225">
        <v>2</v>
      </c>
      <c r="K5" s="226"/>
      <c r="L5" s="716"/>
      <c r="M5" s="684"/>
      <c r="N5" s="684"/>
      <c r="O5" s="676"/>
    </row>
    <row r="6" spans="1:15" s="9" customFormat="1" ht="15.75" thickBot="1" x14ac:dyDescent="0.3">
      <c r="A6" s="910"/>
      <c r="B6" s="736"/>
      <c r="C6" s="721"/>
      <c r="D6" s="603"/>
      <c r="E6" s="872"/>
      <c r="F6" s="872"/>
      <c r="G6" s="604"/>
      <c r="H6" s="227" t="s">
        <v>15</v>
      </c>
      <c r="I6" s="228" t="str">
        <f>VLOOKUP(H6,'Общий прайс лист'!$A$4:$D$435,2,FALSE)</f>
        <v>Фотоэлементы Medium BlueBus EPMB</v>
      </c>
      <c r="J6" s="229">
        <v>1</v>
      </c>
      <c r="K6" s="230">
        <f>VLOOKUP(H6,'Общий прайс лист'!A:D,4,FALSE)</f>
        <v>4900</v>
      </c>
      <c r="L6" s="873"/>
      <c r="M6" s="685"/>
      <c r="N6" s="685"/>
      <c r="O6" s="677"/>
    </row>
    <row r="7" spans="1:15" s="9" customFormat="1" x14ac:dyDescent="0.25">
      <c r="A7" s="910"/>
      <c r="B7" s="691" t="s">
        <v>1032</v>
      </c>
      <c r="C7" s="692"/>
      <c r="D7" s="692"/>
      <c r="E7" s="692"/>
      <c r="F7" s="692"/>
      <c r="G7" s="693"/>
      <c r="H7" s="41" t="s">
        <v>21</v>
      </c>
      <c r="I7" s="168" t="s">
        <v>3097</v>
      </c>
      <c r="J7" s="41"/>
      <c r="K7" s="101"/>
      <c r="L7" s="884"/>
      <c r="M7" s="885"/>
      <c r="N7" s="885"/>
      <c r="O7" s="886"/>
    </row>
    <row r="8" spans="1:15" s="9" customFormat="1" x14ac:dyDescent="0.25">
      <c r="A8" s="910"/>
      <c r="B8" s="694"/>
      <c r="C8" s="695"/>
      <c r="D8" s="695"/>
      <c r="E8" s="695"/>
      <c r="F8" s="695"/>
      <c r="G8" s="696"/>
      <c r="H8" s="41" t="s">
        <v>22</v>
      </c>
      <c r="I8" s="168" t="s">
        <v>3098</v>
      </c>
      <c r="J8" s="41"/>
      <c r="K8" s="101"/>
      <c r="L8" s="884"/>
      <c r="M8" s="885"/>
      <c r="N8" s="885"/>
      <c r="O8" s="886"/>
    </row>
    <row r="9" spans="1:15" s="9" customFormat="1" x14ac:dyDescent="0.25">
      <c r="A9" s="910"/>
      <c r="B9" s="694"/>
      <c r="C9" s="695"/>
      <c r="D9" s="695"/>
      <c r="E9" s="695"/>
      <c r="F9" s="695"/>
      <c r="G9" s="696"/>
      <c r="H9" s="41" t="s">
        <v>546</v>
      </c>
      <c r="I9" s="168" t="str">
        <f>VLOOKUP(H9,'Общий прайс лист'!$A$4:$D$435,2,FALSE)</f>
        <v>Цифровой переключатель FLOR EDSW</v>
      </c>
      <c r="J9" s="41"/>
      <c r="K9" s="101">
        <f>VLOOKUP(H9,'Общий прайс лист'!A:D,4,FALSE)</f>
        <v>8150</v>
      </c>
      <c r="L9" s="884"/>
      <c r="M9" s="885"/>
      <c r="N9" s="885"/>
      <c r="O9" s="886"/>
    </row>
    <row r="10" spans="1:15" s="9" customFormat="1" ht="15.75" thickBot="1" x14ac:dyDescent="0.3">
      <c r="A10" s="911"/>
      <c r="B10" s="697"/>
      <c r="C10" s="698"/>
      <c r="D10" s="698"/>
      <c r="E10" s="698"/>
      <c r="F10" s="698"/>
      <c r="G10" s="699"/>
      <c r="H10" s="46" t="s">
        <v>19</v>
      </c>
      <c r="I10" s="171" t="str">
        <f>VLOOKUP(H10,'Общий прайс лист'!$A$4:$D$435,2,FALSE)</f>
        <v>Аккумуляторная батарея PS124</v>
      </c>
      <c r="J10" s="46"/>
      <c r="K10" s="126">
        <f>VLOOKUP(H10,'Общий прайс лист'!A:D,4,FALSE)</f>
        <v>6550</v>
      </c>
      <c r="L10" s="897"/>
      <c r="M10" s="898"/>
      <c r="N10" s="898"/>
      <c r="O10" s="899"/>
    </row>
    <row r="11" spans="1:15" ht="25.5" customHeight="1" x14ac:dyDescent="0.25">
      <c r="A11" s="847" t="s">
        <v>531</v>
      </c>
      <c r="B11" s="734" t="s">
        <v>533</v>
      </c>
      <c r="C11" s="720" t="s">
        <v>1029</v>
      </c>
      <c r="D11" s="626" t="s">
        <v>1269</v>
      </c>
      <c r="E11" s="601" t="s">
        <v>32</v>
      </c>
      <c r="F11" s="871"/>
      <c r="G11" s="602"/>
      <c r="H11" s="319" t="s">
        <v>1336</v>
      </c>
      <c r="I11" s="231" t="s">
        <v>1410</v>
      </c>
      <c r="J11" s="232">
        <v>1</v>
      </c>
      <c r="K11" s="461"/>
      <c r="L11" s="684">
        <f>VLOOKUP(E11,'Общий прайс лист'!A:D,4,FALSE)</f>
        <v>20900</v>
      </c>
      <c r="M11" s="676"/>
      <c r="N11" s="770">
        <f>VLOOKUP(D11,'Общий прайс лист'!A:D,4,FALSE)</f>
        <v>27900</v>
      </c>
      <c r="O11" s="662"/>
    </row>
    <row r="12" spans="1:15" s="9" customFormat="1" ht="21" customHeight="1" thickBot="1" x14ac:dyDescent="0.3">
      <c r="A12" s="847"/>
      <c r="B12" s="735"/>
      <c r="C12" s="720"/>
      <c r="D12" s="626"/>
      <c r="E12" s="603"/>
      <c r="F12" s="872"/>
      <c r="G12" s="604"/>
      <c r="H12" s="227" t="s">
        <v>718</v>
      </c>
      <c r="I12" s="228" t="s">
        <v>856</v>
      </c>
      <c r="J12" s="229">
        <v>2</v>
      </c>
      <c r="K12" s="317"/>
      <c r="L12" s="685"/>
      <c r="M12" s="677"/>
      <c r="N12" s="770"/>
      <c r="O12" s="662"/>
    </row>
    <row r="13" spans="1:15" s="9" customFormat="1" ht="24" thickBot="1" x14ac:dyDescent="0.3">
      <c r="A13" s="847"/>
      <c r="B13" s="735"/>
      <c r="C13" s="720"/>
      <c r="D13" s="628"/>
      <c r="E13" s="766"/>
      <c r="F13" s="766"/>
      <c r="G13" s="629"/>
      <c r="H13" s="38" t="s">
        <v>713</v>
      </c>
      <c r="I13" s="166" t="str">
        <f>VLOOKUP(H13,'Общий прайс лист'!$A$4:$D$435,2,FALSE)</f>
        <v>Блок программирования, управления и диагностики OVIEW/A</v>
      </c>
      <c r="J13" s="39">
        <v>1</v>
      </c>
      <c r="K13" s="478">
        <f>VLOOKUP(H13,'Общий прайс лист'!A:D,4,FALSE)</f>
        <v>17900</v>
      </c>
      <c r="L13" s="479"/>
      <c r="M13" s="479"/>
      <c r="N13" s="870"/>
      <c r="O13" s="663"/>
    </row>
    <row r="14" spans="1:15" s="9" customFormat="1" ht="3" customHeight="1" thickBot="1" x14ac:dyDescent="0.3">
      <c r="A14" s="847"/>
      <c r="B14" s="735"/>
      <c r="C14" s="720"/>
      <c r="D14" s="467"/>
      <c r="E14" s="468"/>
      <c r="F14" s="468"/>
      <c r="G14" s="469"/>
      <c r="H14" s="470"/>
      <c r="I14" s="471"/>
      <c r="J14" s="472"/>
      <c r="K14" s="473"/>
      <c r="L14" s="474"/>
      <c r="M14" s="474"/>
      <c r="N14" s="475"/>
      <c r="O14" s="476"/>
    </row>
    <row r="15" spans="1:15" s="9" customFormat="1" ht="15" customHeight="1" x14ac:dyDescent="0.25">
      <c r="A15" s="847"/>
      <c r="B15" s="735"/>
      <c r="C15" s="741"/>
      <c r="D15" s="934" t="s">
        <v>3103</v>
      </c>
      <c r="E15" s="943" t="s">
        <v>2463</v>
      </c>
      <c r="F15" s="943"/>
      <c r="G15" s="796"/>
      <c r="H15" s="27" t="s">
        <v>1336</v>
      </c>
      <c r="I15" s="172" t="s">
        <v>1410</v>
      </c>
      <c r="J15" s="48">
        <v>1</v>
      </c>
      <c r="K15" s="464"/>
      <c r="L15" s="937">
        <f>VLOOKUP(E15,'Общий прайс лист'!A:D,4,FALSE)</f>
        <v>35900</v>
      </c>
      <c r="M15" s="937"/>
      <c r="N15" s="937"/>
      <c r="O15" s="938"/>
    </row>
    <row r="16" spans="1:15" s="9" customFormat="1" ht="15.75" customHeight="1" x14ac:dyDescent="0.25">
      <c r="A16" s="847"/>
      <c r="B16" s="735"/>
      <c r="C16" s="741"/>
      <c r="D16" s="935"/>
      <c r="E16" s="944"/>
      <c r="F16" s="944"/>
      <c r="G16" s="797"/>
      <c r="H16" s="28" t="s">
        <v>718</v>
      </c>
      <c r="I16" s="173" t="s">
        <v>856</v>
      </c>
      <c r="J16" s="49">
        <v>2</v>
      </c>
      <c r="K16" s="466"/>
      <c r="L16" s="939"/>
      <c r="M16" s="939"/>
      <c r="N16" s="939"/>
      <c r="O16" s="940"/>
    </row>
    <row r="17" spans="1:15" s="9" customFormat="1" ht="15.75" customHeight="1" x14ac:dyDescent="0.25">
      <c r="A17" s="847"/>
      <c r="B17" s="735"/>
      <c r="C17" s="741"/>
      <c r="D17" s="935"/>
      <c r="E17" s="944"/>
      <c r="F17" s="944"/>
      <c r="G17" s="797"/>
      <c r="H17" s="1152" t="s">
        <v>2498</v>
      </c>
      <c r="I17" s="1153" t="s">
        <v>2499</v>
      </c>
      <c r="J17" s="1154">
        <v>1</v>
      </c>
      <c r="K17" s="1155">
        <v>18900</v>
      </c>
      <c r="L17" s="1156"/>
      <c r="M17" s="1156"/>
      <c r="N17" s="1156"/>
      <c r="O17" s="1157"/>
    </row>
    <row r="18" spans="1:15" s="7" customFormat="1" ht="15.75" customHeight="1" thickBot="1" x14ac:dyDescent="0.3">
      <c r="A18" s="847"/>
      <c r="B18" s="735"/>
      <c r="C18" s="741"/>
      <c r="D18" s="936"/>
      <c r="E18" s="945"/>
      <c r="F18" s="945"/>
      <c r="G18" s="798"/>
      <c r="H18" s="29" t="s">
        <v>1405</v>
      </c>
      <c r="I18" s="174" t="str">
        <f>VLOOKUP(H18,'Общий прайс лист'!$A$4:$D$435,2,FALSE)</f>
        <v>Адаптер BUS4T IBT4N</v>
      </c>
      <c r="J18" s="50">
        <v>1</v>
      </c>
      <c r="K18" s="465">
        <f>VLOOKUP(H18,'Общий прайс лист'!A:D,4,FALSE)</f>
        <v>2900</v>
      </c>
      <c r="L18" s="941"/>
      <c r="M18" s="941"/>
      <c r="N18" s="941"/>
      <c r="O18" s="942"/>
    </row>
    <row r="19" spans="1:15" s="7" customFormat="1" ht="3.75" customHeight="1" thickBot="1" x14ac:dyDescent="0.3">
      <c r="A19" s="847"/>
      <c r="B19" s="735"/>
      <c r="C19" s="741"/>
      <c r="D19" s="467"/>
      <c r="E19" s="468"/>
      <c r="F19" s="468"/>
      <c r="G19" s="469"/>
      <c r="H19" s="470"/>
      <c r="I19" s="471"/>
      <c r="J19" s="472"/>
      <c r="K19" s="473"/>
      <c r="L19" s="477"/>
      <c r="M19" s="475"/>
      <c r="N19" s="475"/>
      <c r="O19" s="476"/>
    </row>
    <row r="20" spans="1:15" s="9" customFormat="1" ht="15" customHeight="1" x14ac:dyDescent="0.25">
      <c r="A20" s="847"/>
      <c r="B20" s="735"/>
      <c r="C20" s="720"/>
      <c r="D20" s="925" t="s">
        <v>527</v>
      </c>
      <c r="E20" s="926"/>
      <c r="F20" s="926"/>
      <c r="G20" s="927"/>
      <c r="H20" s="219" t="s">
        <v>1336</v>
      </c>
      <c r="I20" s="220" t="s">
        <v>1377</v>
      </c>
      <c r="J20" s="221">
        <v>1</v>
      </c>
      <c r="K20" s="316"/>
      <c r="L20" s="715">
        <f>VLOOKUP(D20,'Общий прайс лист'!A:D,4,FALSE)</f>
        <v>25900</v>
      </c>
      <c r="M20" s="683"/>
      <c r="N20" s="683"/>
      <c r="O20" s="675"/>
    </row>
    <row r="21" spans="1:15" s="9" customFormat="1" ht="15" customHeight="1" x14ac:dyDescent="0.25">
      <c r="A21" s="847"/>
      <c r="B21" s="735"/>
      <c r="C21" s="720"/>
      <c r="D21" s="928"/>
      <c r="E21" s="929"/>
      <c r="F21" s="929"/>
      <c r="G21" s="930"/>
      <c r="H21" s="223" t="s">
        <v>718</v>
      </c>
      <c r="I21" s="224" t="s">
        <v>856</v>
      </c>
      <c r="J21" s="225">
        <v>2</v>
      </c>
      <c r="K21" s="315"/>
      <c r="L21" s="716"/>
      <c r="M21" s="684"/>
      <c r="N21" s="684"/>
      <c r="O21" s="676"/>
    </row>
    <row r="22" spans="1:15" s="9" customFormat="1" ht="15" customHeight="1" x14ac:dyDescent="0.25">
      <c r="A22" s="847"/>
      <c r="B22" s="735"/>
      <c r="C22" s="720"/>
      <c r="D22" s="928"/>
      <c r="E22" s="929"/>
      <c r="F22" s="929"/>
      <c r="G22" s="930"/>
      <c r="H22" s="223" t="s">
        <v>583</v>
      </c>
      <c r="I22" s="224" t="str">
        <f>VLOOKUP(H22,'Общий прайс лист'!$A$4:$D$435,2,FALSE)</f>
        <v>Фотоэлементы Medium EPM</v>
      </c>
      <c r="J22" s="225">
        <v>1</v>
      </c>
      <c r="K22" s="315">
        <f>VLOOKUP(H22,'Общий прайс лист'!A:D,4,FALSE)</f>
        <v>4900</v>
      </c>
      <c r="L22" s="716"/>
      <c r="M22" s="684"/>
      <c r="N22" s="684"/>
      <c r="O22" s="676"/>
    </row>
    <row r="23" spans="1:15" s="9" customFormat="1" ht="15.75" customHeight="1" thickBot="1" x14ac:dyDescent="0.3">
      <c r="A23" s="847"/>
      <c r="B23" s="736"/>
      <c r="C23" s="720"/>
      <c r="D23" s="931"/>
      <c r="E23" s="932"/>
      <c r="F23" s="932"/>
      <c r="G23" s="933"/>
      <c r="H23" s="227" t="s">
        <v>1191</v>
      </c>
      <c r="I23" s="228" t="str">
        <f>VLOOKUP(H23,'Общий прайс лист'!$A$4:$D$435,2,FALSE)</f>
        <v>Лампа сигнальная с антенной 12В/24В ELDC</v>
      </c>
      <c r="J23" s="229">
        <v>1</v>
      </c>
      <c r="K23" s="317">
        <f>VLOOKUP(H23,'Общий прайс лист'!A:D,4,FALSE)</f>
        <v>3350</v>
      </c>
      <c r="L23" s="873"/>
      <c r="M23" s="685"/>
      <c r="N23" s="685"/>
      <c r="O23" s="677"/>
    </row>
    <row r="24" spans="1:15" s="9" customFormat="1" x14ac:dyDescent="0.25">
      <c r="A24" s="847"/>
      <c r="B24" s="694" t="s">
        <v>1032</v>
      </c>
      <c r="C24" s="695"/>
      <c r="D24" s="695"/>
      <c r="E24" s="695"/>
      <c r="F24" s="695"/>
      <c r="G24" s="696"/>
      <c r="H24" s="45" t="s">
        <v>21</v>
      </c>
      <c r="I24" s="176" t="s">
        <v>3098</v>
      </c>
      <c r="J24" s="45"/>
      <c r="K24" s="105"/>
      <c r="L24" s="591"/>
      <c r="M24" s="894"/>
      <c r="N24" s="894"/>
      <c r="O24" s="592"/>
    </row>
    <row r="25" spans="1:15" s="9" customFormat="1" ht="15.75" thickBot="1" x14ac:dyDescent="0.3">
      <c r="A25" s="848"/>
      <c r="B25" s="697"/>
      <c r="C25" s="698"/>
      <c r="D25" s="698"/>
      <c r="E25" s="695"/>
      <c r="F25" s="695"/>
      <c r="G25" s="696"/>
      <c r="H25" s="44" t="s">
        <v>546</v>
      </c>
      <c r="I25" s="170" t="str">
        <f>VLOOKUP(H25,'Общий прайс лист'!$A$4:$D$435,2,FALSE)</f>
        <v>Цифровой переключатель FLOR EDSW</v>
      </c>
      <c r="J25" s="44"/>
      <c r="K25" s="104">
        <f>VLOOKUP(H25,'Общий прайс лист'!A:D,4,FALSE)</f>
        <v>8150</v>
      </c>
      <c r="L25" s="591"/>
      <c r="M25" s="894"/>
      <c r="N25" s="894"/>
      <c r="O25" s="592"/>
    </row>
    <row r="26" spans="1:15" ht="27.75" customHeight="1" x14ac:dyDescent="0.25">
      <c r="A26" s="846" t="s">
        <v>532</v>
      </c>
      <c r="B26" s="734" t="s">
        <v>535</v>
      </c>
      <c r="C26" s="719" t="s">
        <v>1029</v>
      </c>
      <c r="D26" s="624" t="s">
        <v>1337</v>
      </c>
      <c r="E26" s="914" t="s">
        <v>33</v>
      </c>
      <c r="F26" s="916"/>
      <c r="G26" s="916"/>
      <c r="H26" s="219" t="s">
        <v>867</v>
      </c>
      <c r="I26" s="220" t="s">
        <v>1378</v>
      </c>
      <c r="J26" s="221">
        <v>1</v>
      </c>
      <c r="K26" s="379"/>
      <c r="L26" s="881">
        <f>VLOOKUP(E26,'Общий прайс лист'!A:D,4,FALSE)</f>
        <v>21900</v>
      </c>
      <c r="M26" s="647"/>
      <c r="N26" s="875">
        <f>VLOOKUP(D26,'Общий прайс лист'!A:D,4,FALSE)</f>
        <v>26900</v>
      </c>
      <c r="O26" s="875"/>
    </row>
    <row r="27" spans="1:15" s="9" customFormat="1" ht="18.75" customHeight="1" thickBot="1" x14ac:dyDescent="0.3">
      <c r="A27" s="847"/>
      <c r="B27" s="735"/>
      <c r="C27" s="720"/>
      <c r="D27" s="626"/>
      <c r="E27" s="915"/>
      <c r="F27" s="917"/>
      <c r="G27" s="917"/>
      <c r="H27" s="227" t="s">
        <v>718</v>
      </c>
      <c r="I27" s="228" t="s">
        <v>856</v>
      </c>
      <c r="J27" s="229">
        <v>2</v>
      </c>
      <c r="K27" s="317"/>
      <c r="L27" s="882"/>
      <c r="M27" s="649"/>
      <c r="N27" s="876"/>
      <c r="O27" s="876"/>
    </row>
    <row r="28" spans="1:15" s="9" customFormat="1" ht="15" customHeight="1" x14ac:dyDescent="0.25">
      <c r="A28" s="847"/>
      <c r="B28" s="735"/>
      <c r="C28" s="720"/>
      <c r="D28" s="626"/>
      <c r="E28" s="883"/>
      <c r="F28" s="883"/>
      <c r="G28" s="625"/>
      <c r="H28" s="380" t="s">
        <v>583</v>
      </c>
      <c r="I28" s="377" t="str">
        <f>VLOOKUP(H28,'Общий прайс лист'!$A$4:$D$435,2,FALSE)</f>
        <v>Фотоэлементы Medium EPM</v>
      </c>
      <c r="J28" s="63">
        <v>1</v>
      </c>
      <c r="K28" s="381">
        <f>VLOOKUP(H28,'Общий прайс лист'!A:D,4,FALSE)</f>
        <v>4900</v>
      </c>
      <c r="L28" s="878"/>
      <c r="M28" s="879"/>
      <c r="N28" s="876"/>
      <c r="O28" s="876"/>
    </row>
    <row r="29" spans="1:15" s="9" customFormat="1" ht="15.75" customHeight="1" thickBot="1" x14ac:dyDescent="0.3">
      <c r="A29" s="847"/>
      <c r="B29" s="736"/>
      <c r="C29" s="721"/>
      <c r="D29" s="628"/>
      <c r="E29" s="766"/>
      <c r="F29" s="766"/>
      <c r="G29" s="629"/>
      <c r="H29" s="382" t="s">
        <v>1190</v>
      </c>
      <c r="I29" s="378" t="str">
        <f>VLOOKUP(H29,'Общий прайс лист'!$A$4:$D$435,2,FALSE)</f>
        <v>Лампа сигнальная с антенной, 230В ELAC</v>
      </c>
      <c r="J29" s="64">
        <v>1</v>
      </c>
      <c r="K29" s="318">
        <f>VLOOKUP(H29,'Общий прайс лист'!A:D,4,FALSE)</f>
        <v>3350</v>
      </c>
      <c r="L29" s="880"/>
      <c r="M29" s="877"/>
      <c r="N29" s="877"/>
      <c r="O29" s="877"/>
    </row>
    <row r="30" spans="1:15" x14ac:dyDescent="0.25">
      <c r="A30" s="847"/>
      <c r="B30" s="694" t="s">
        <v>1032</v>
      </c>
      <c r="C30" s="695"/>
      <c r="D30" s="695"/>
      <c r="E30" s="695"/>
      <c r="F30" s="695"/>
      <c r="G30" s="696"/>
      <c r="H30" s="40" t="s">
        <v>546</v>
      </c>
      <c r="I30" s="40" t="str">
        <f>VLOOKUP(H30,'Общий прайс лист'!$A$4:$D$435,2,FALSE)</f>
        <v>Цифровой переключатель FLOR EDSW</v>
      </c>
      <c r="J30" s="45"/>
      <c r="K30" s="105">
        <f>VLOOKUP(H30,'Общий прайс лист'!A:D,4,FALSE)</f>
        <v>8150</v>
      </c>
      <c r="L30" s="884"/>
      <c r="M30" s="885"/>
      <c r="N30" s="885"/>
      <c r="O30" s="886"/>
    </row>
    <row r="31" spans="1:15" x14ac:dyDescent="0.25">
      <c r="A31" s="847"/>
      <c r="B31" s="694"/>
      <c r="C31" s="695"/>
      <c r="D31" s="695"/>
      <c r="E31" s="695"/>
      <c r="F31" s="695"/>
      <c r="G31" s="696"/>
      <c r="H31" s="41" t="s">
        <v>21</v>
      </c>
      <c r="I31" s="168" t="s">
        <v>3097</v>
      </c>
      <c r="J31" s="43"/>
      <c r="K31" s="103"/>
      <c r="L31" s="884"/>
      <c r="M31" s="885"/>
      <c r="N31" s="885"/>
      <c r="O31" s="886"/>
    </row>
    <row r="32" spans="1:15" ht="15.75" thickBot="1" x14ac:dyDescent="0.3">
      <c r="A32" s="847"/>
      <c r="B32" s="697"/>
      <c r="C32" s="698"/>
      <c r="D32" s="695"/>
      <c r="E32" s="695"/>
      <c r="F32" s="695"/>
      <c r="G32" s="696"/>
      <c r="H32" s="42" t="s">
        <v>22</v>
      </c>
      <c r="I32" s="169" t="s">
        <v>3098</v>
      </c>
      <c r="J32" s="44"/>
      <c r="K32" s="104"/>
      <c r="L32" s="884"/>
      <c r="M32" s="885"/>
      <c r="N32" s="885"/>
      <c r="O32" s="886"/>
    </row>
    <row r="33" spans="1:15" ht="37.5" customHeight="1" x14ac:dyDescent="0.25">
      <c r="A33" s="847"/>
      <c r="B33" s="750" t="s">
        <v>536</v>
      </c>
      <c r="C33" s="719" t="s">
        <v>1029</v>
      </c>
      <c r="D33" s="624" t="s">
        <v>1466</v>
      </c>
      <c r="E33" s="883"/>
      <c r="F33" s="883"/>
      <c r="G33" s="914" t="s">
        <v>1041</v>
      </c>
      <c r="H33" s="219" t="s">
        <v>903</v>
      </c>
      <c r="I33" s="220" t="s">
        <v>1375</v>
      </c>
      <c r="J33" s="221">
        <v>1</v>
      </c>
      <c r="K33" s="222"/>
      <c r="L33" s="715">
        <f>VLOOKUP(G33,'Общий прайс лист'!A:D,4,FALSE)</f>
        <v>25900</v>
      </c>
      <c r="M33" s="675"/>
      <c r="N33" s="874">
        <f>VLOOKUP(D33,'Общий прайс лист'!A:D,4,FALSE)</f>
        <v>30900</v>
      </c>
      <c r="O33" s="661"/>
    </row>
    <row r="34" spans="1:15" s="9" customFormat="1" ht="15.75" thickBot="1" x14ac:dyDescent="0.3">
      <c r="A34" s="847"/>
      <c r="B34" s="751"/>
      <c r="C34" s="720"/>
      <c r="D34" s="626"/>
      <c r="E34" s="765"/>
      <c r="F34" s="765"/>
      <c r="G34" s="915"/>
      <c r="H34" s="227" t="s">
        <v>718</v>
      </c>
      <c r="I34" s="228" t="s">
        <v>856</v>
      </c>
      <c r="J34" s="229">
        <v>2</v>
      </c>
      <c r="K34" s="230"/>
      <c r="L34" s="873"/>
      <c r="M34" s="677"/>
      <c r="N34" s="770"/>
      <c r="O34" s="662"/>
    </row>
    <row r="35" spans="1:15" s="9" customFormat="1" x14ac:dyDescent="0.25">
      <c r="A35" s="847"/>
      <c r="B35" s="751"/>
      <c r="C35" s="720"/>
      <c r="D35" s="626"/>
      <c r="E35" s="765"/>
      <c r="F35" s="765"/>
      <c r="G35" s="627"/>
      <c r="H35" s="412" t="s">
        <v>1190</v>
      </c>
      <c r="I35" s="62" t="str">
        <f>VLOOKUP(H35,'Общий прайс лист'!$A$4:$D$435,2,FALSE)</f>
        <v>Лампа сигнальная с антенной, 230В ELAC</v>
      </c>
      <c r="J35" s="62">
        <v>1</v>
      </c>
      <c r="K35" s="127">
        <f>VLOOKUP(H35,'Общий прайс лист'!A:D,4,FALSE)</f>
        <v>3350</v>
      </c>
      <c r="L35" s="887"/>
      <c r="M35" s="770"/>
      <c r="N35" s="770"/>
      <c r="O35" s="662"/>
    </row>
    <row r="36" spans="1:15" ht="15.75" customHeight="1" thickBot="1" x14ac:dyDescent="0.3">
      <c r="A36" s="847"/>
      <c r="B36" s="751"/>
      <c r="C36" s="720"/>
      <c r="D36" s="628"/>
      <c r="E36" s="766"/>
      <c r="F36" s="766"/>
      <c r="G36" s="629"/>
      <c r="H36" s="382" t="s">
        <v>583</v>
      </c>
      <c r="I36" s="64" t="str">
        <f>VLOOKUP(H36,'Общий прайс лист'!$A$4:$D$435,2,FALSE)</f>
        <v>Фотоэлементы Medium EPM</v>
      </c>
      <c r="J36" s="64">
        <v>1</v>
      </c>
      <c r="K36" s="128">
        <f>VLOOKUP(H36,'Общий прайс лист'!A:D,4,FALSE)</f>
        <v>4900</v>
      </c>
      <c r="L36" s="888"/>
      <c r="M36" s="870"/>
      <c r="N36" s="870"/>
      <c r="O36" s="663"/>
    </row>
    <row r="37" spans="1:15" x14ac:dyDescent="0.25">
      <c r="A37" s="847"/>
      <c r="B37" s="691" t="s">
        <v>1032</v>
      </c>
      <c r="C37" s="692"/>
      <c r="D37" s="695"/>
      <c r="E37" s="695"/>
      <c r="F37" s="695"/>
      <c r="G37" s="696"/>
      <c r="H37" s="40" t="s">
        <v>546</v>
      </c>
      <c r="I37" s="40" t="str">
        <f>VLOOKUP(H37,'Общий прайс лист'!$A$4:$D$435,2,FALSE)</f>
        <v>Цифровой переключатель FLOR EDSW</v>
      </c>
      <c r="J37" s="45"/>
      <c r="K37" s="105">
        <f>VLOOKUP(H37,'Общий прайс лист'!A:D,4,FALSE)</f>
        <v>8150</v>
      </c>
      <c r="L37" s="884"/>
      <c r="M37" s="885"/>
      <c r="N37" s="885"/>
      <c r="O37" s="886"/>
    </row>
    <row r="38" spans="1:15" x14ac:dyDescent="0.25">
      <c r="A38" s="847"/>
      <c r="B38" s="694"/>
      <c r="C38" s="695"/>
      <c r="D38" s="695"/>
      <c r="E38" s="695"/>
      <c r="F38" s="695"/>
      <c r="G38" s="696"/>
      <c r="H38" s="41" t="s">
        <v>21</v>
      </c>
      <c r="I38" s="168" t="s">
        <v>3097</v>
      </c>
      <c r="J38" s="43"/>
      <c r="K38" s="103"/>
      <c r="L38" s="884"/>
      <c r="M38" s="885"/>
      <c r="N38" s="885"/>
      <c r="O38" s="886"/>
    </row>
    <row r="39" spans="1:15" ht="15.75" thickBot="1" x14ac:dyDescent="0.3">
      <c r="A39" s="848"/>
      <c r="B39" s="697"/>
      <c r="C39" s="698"/>
      <c r="D39" s="698"/>
      <c r="E39" s="698"/>
      <c r="F39" s="698"/>
      <c r="G39" s="699"/>
      <c r="H39" s="46" t="s">
        <v>22</v>
      </c>
      <c r="I39" s="171" t="s">
        <v>3098</v>
      </c>
      <c r="J39" s="47"/>
      <c r="K39" s="106"/>
      <c r="L39" s="897"/>
      <c r="M39" s="898"/>
      <c r="N39" s="898"/>
      <c r="O39" s="899"/>
    </row>
    <row r="40" spans="1:15" s="9" customFormat="1" ht="15" customHeight="1" x14ac:dyDescent="0.25">
      <c r="A40" s="922" t="s">
        <v>540</v>
      </c>
      <c r="B40" s="737" t="s">
        <v>1172</v>
      </c>
      <c r="C40" s="589" t="s">
        <v>1030</v>
      </c>
      <c r="D40" s="624" t="s">
        <v>1463</v>
      </c>
      <c r="E40" s="883"/>
      <c r="F40" s="883"/>
      <c r="G40" s="625"/>
      <c r="H40" s="397" t="s">
        <v>528</v>
      </c>
      <c r="I40" s="392" t="str">
        <f>VLOOKUP(H40,'Общий прайс лист'!$A$4:$D$435,2,FALSE)</f>
        <v>Привод для откатных ворот RB250HS</v>
      </c>
      <c r="J40" s="306">
        <v>1</v>
      </c>
      <c r="K40" s="394">
        <f>VLOOKUP(H40,'Общий прайс лист'!A:D,4,FALSE)</f>
        <v>32900</v>
      </c>
      <c r="L40" s="583">
        <f>VLOOKUP(D40,'Общий прайс лист'!A:D,4,FALSE)</f>
        <v>35900</v>
      </c>
      <c r="M40" s="905"/>
      <c r="N40" s="905"/>
      <c r="O40" s="584"/>
    </row>
    <row r="41" spans="1:15" s="9" customFormat="1" x14ac:dyDescent="0.25">
      <c r="A41" s="923"/>
      <c r="B41" s="738"/>
      <c r="C41" s="590"/>
      <c r="D41" s="626"/>
      <c r="E41" s="765"/>
      <c r="F41" s="765"/>
      <c r="G41" s="627"/>
      <c r="H41" s="380" t="s">
        <v>1304</v>
      </c>
      <c r="I41" s="377" t="str">
        <f>VLOOKUP(H41,'Общий прайс лист'!$A$4:$D$435,2,FALSE)</f>
        <v>Приемник OXIBD с обратной связью</v>
      </c>
      <c r="J41" s="63">
        <v>1</v>
      </c>
      <c r="K41" s="134">
        <f>VLOOKUP(H41,'Общий прайс лист'!A:D,4,FALSE)</f>
        <v>3900</v>
      </c>
      <c r="L41" s="585"/>
      <c r="M41" s="906"/>
      <c r="N41" s="906"/>
      <c r="O41" s="586"/>
    </row>
    <row r="42" spans="1:15" s="9" customFormat="1" ht="15.75" thickBot="1" x14ac:dyDescent="0.3">
      <c r="A42" s="923"/>
      <c r="B42" s="738"/>
      <c r="C42" s="590"/>
      <c r="D42" s="626"/>
      <c r="E42" s="765"/>
      <c r="F42" s="765"/>
      <c r="G42" s="627"/>
      <c r="H42" s="380" t="s">
        <v>1278</v>
      </c>
      <c r="I42" s="377" t="s">
        <v>3096</v>
      </c>
      <c r="J42" s="63">
        <v>2</v>
      </c>
      <c r="K42" s="134"/>
      <c r="L42" s="585"/>
      <c r="M42" s="906"/>
      <c r="N42" s="906"/>
      <c r="O42" s="586"/>
    </row>
    <row r="43" spans="1:15" s="9" customFormat="1" x14ac:dyDescent="0.25">
      <c r="A43" s="923"/>
      <c r="B43" s="738"/>
      <c r="C43" s="590"/>
      <c r="D43" s="599" t="s">
        <v>1308</v>
      </c>
      <c r="E43" s="921"/>
      <c r="F43" s="921"/>
      <c r="G43" s="600"/>
      <c r="H43" s="219" t="s">
        <v>528</v>
      </c>
      <c r="I43" s="220" t="str">
        <f>VLOOKUP(H43,'Общий прайс лист'!$A$4:$D$435,2,FALSE)</f>
        <v>Привод для откатных ворот RB250HS</v>
      </c>
      <c r="J43" s="221">
        <v>1</v>
      </c>
      <c r="K43" s="222">
        <f>VLOOKUP(H43,'Общий прайс лист'!A:D,4,FALSE)</f>
        <v>32900</v>
      </c>
      <c r="L43" s="605">
        <f>VLOOKUP(D43,'Общий прайс лист'!A:D,4,FALSE)</f>
        <v>40900</v>
      </c>
      <c r="M43" s="630"/>
      <c r="N43" s="630"/>
      <c r="O43" s="606"/>
    </row>
    <row r="44" spans="1:15" s="9" customFormat="1" x14ac:dyDescent="0.25">
      <c r="A44" s="923"/>
      <c r="B44" s="738"/>
      <c r="C44" s="590"/>
      <c r="D44" s="601"/>
      <c r="E44" s="871"/>
      <c r="F44" s="871"/>
      <c r="G44" s="602"/>
      <c r="H44" s="223" t="s">
        <v>1304</v>
      </c>
      <c r="I44" s="224" t="str">
        <f>VLOOKUP(H44,'Общий прайс лист'!$A$4:$D$435,2,FALSE)</f>
        <v>Приемник OXIBD с обратной связью</v>
      </c>
      <c r="J44" s="225">
        <v>1</v>
      </c>
      <c r="K44" s="226">
        <f>VLOOKUP(H44,'Общий прайс лист'!A:D,4,FALSE)</f>
        <v>3900</v>
      </c>
      <c r="L44" s="607"/>
      <c r="M44" s="631"/>
      <c r="N44" s="631"/>
      <c r="O44" s="608"/>
    </row>
    <row r="45" spans="1:15" s="9" customFormat="1" x14ac:dyDescent="0.25">
      <c r="A45" s="923"/>
      <c r="B45" s="738"/>
      <c r="C45" s="590"/>
      <c r="D45" s="601"/>
      <c r="E45" s="871"/>
      <c r="F45" s="871"/>
      <c r="G45" s="602"/>
      <c r="H45" s="223" t="s">
        <v>1278</v>
      </c>
      <c r="I45" s="224" t="s">
        <v>3096</v>
      </c>
      <c r="J45" s="225">
        <v>2</v>
      </c>
      <c r="K45" s="226"/>
      <c r="L45" s="607"/>
      <c r="M45" s="631"/>
      <c r="N45" s="631"/>
      <c r="O45" s="608"/>
    </row>
    <row r="46" spans="1:15" s="9" customFormat="1" x14ac:dyDescent="0.25">
      <c r="A46" s="923"/>
      <c r="B46" s="738"/>
      <c r="C46" s="590"/>
      <c r="D46" s="601"/>
      <c r="E46" s="871"/>
      <c r="F46" s="871"/>
      <c r="G46" s="602"/>
      <c r="H46" s="223" t="s">
        <v>15</v>
      </c>
      <c r="I46" s="224" t="str">
        <f>VLOOKUP(H46,'Общий прайс лист'!$A$4:$D$435,2,FALSE)</f>
        <v>Фотоэлементы Medium BlueBus EPMB</v>
      </c>
      <c r="J46" s="225">
        <v>1</v>
      </c>
      <c r="K46" s="226">
        <f>VLOOKUP(H46,'Общий прайс лист'!A:D,4,FALSE)</f>
        <v>4900</v>
      </c>
      <c r="L46" s="607"/>
      <c r="M46" s="631"/>
      <c r="N46" s="631"/>
      <c r="O46" s="608"/>
    </row>
    <row r="47" spans="1:15" s="9" customFormat="1" ht="15.75" thickBot="1" x14ac:dyDescent="0.3">
      <c r="A47" s="923"/>
      <c r="B47" s="738"/>
      <c r="C47" s="590"/>
      <c r="D47" s="603"/>
      <c r="E47" s="872"/>
      <c r="F47" s="872"/>
      <c r="G47" s="604"/>
      <c r="H47" s="314" t="s">
        <v>1191</v>
      </c>
      <c r="I47" s="240" t="str">
        <f>VLOOKUP(H47,'Общий прайс лист'!$A$4:$D$435,2,FALSE)</f>
        <v>Лампа сигнальная с антенной 12В/24В ELDC</v>
      </c>
      <c r="J47" s="241">
        <v>1</v>
      </c>
      <c r="K47" s="242">
        <f>VLOOKUP(H47,'Общий прайс лист'!A:D,4,FALSE)</f>
        <v>3350</v>
      </c>
      <c r="L47" s="609"/>
      <c r="M47" s="632"/>
      <c r="N47" s="632"/>
      <c r="O47" s="610"/>
    </row>
    <row r="48" spans="1:15" s="9" customFormat="1" x14ac:dyDescent="0.25">
      <c r="A48" s="923"/>
      <c r="B48" s="691" t="s">
        <v>1032</v>
      </c>
      <c r="C48" s="692"/>
      <c r="D48" s="695"/>
      <c r="E48" s="695"/>
      <c r="F48" s="695"/>
      <c r="G48" s="696"/>
      <c r="H48" s="45" t="s">
        <v>546</v>
      </c>
      <c r="I48" s="176" t="str">
        <f>VLOOKUP(H48,'Общий прайс лист'!$A$4:$D$435,2,FALSE)</f>
        <v>Цифровой переключатель FLOR EDSW</v>
      </c>
      <c r="J48" s="45"/>
      <c r="K48" s="105">
        <f>VLOOKUP(H48,'Общий прайс лист'!A:D,4,FALSE)</f>
        <v>8150</v>
      </c>
      <c r="L48" s="633"/>
      <c r="M48" s="634"/>
      <c r="N48" s="634"/>
      <c r="O48" s="903"/>
    </row>
    <row r="49" spans="1:15" s="9" customFormat="1" x14ac:dyDescent="0.25">
      <c r="A49" s="923"/>
      <c r="B49" s="694"/>
      <c r="C49" s="695"/>
      <c r="D49" s="695"/>
      <c r="E49" s="695"/>
      <c r="F49" s="695"/>
      <c r="G49" s="696"/>
      <c r="H49" s="43" t="s">
        <v>21</v>
      </c>
      <c r="I49" s="55" t="s">
        <v>3097</v>
      </c>
      <c r="J49" s="43"/>
      <c r="K49" s="103"/>
      <c r="L49" s="633"/>
      <c r="M49" s="634"/>
      <c r="N49" s="634"/>
      <c r="O49" s="903"/>
    </row>
    <row r="50" spans="1:15" s="9" customFormat="1" x14ac:dyDescent="0.25">
      <c r="A50" s="923"/>
      <c r="B50" s="694"/>
      <c r="C50" s="695"/>
      <c r="D50" s="695"/>
      <c r="E50" s="695"/>
      <c r="F50" s="695"/>
      <c r="G50" s="696"/>
      <c r="H50" s="44" t="s">
        <v>22</v>
      </c>
      <c r="I50" s="170" t="s">
        <v>3098</v>
      </c>
      <c r="J50" s="44"/>
      <c r="K50" s="104"/>
      <c r="L50" s="633"/>
      <c r="M50" s="634"/>
      <c r="N50" s="634"/>
      <c r="O50" s="903"/>
    </row>
    <row r="51" spans="1:15" s="9" customFormat="1" x14ac:dyDescent="0.25">
      <c r="A51" s="923"/>
      <c r="B51" s="694"/>
      <c r="C51" s="695"/>
      <c r="D51" s="695"/>
      <c r="E51" s="695"/>
      <c r="F51" s="695"/>
      <c r="G51" s="696"/>
      <c r="H51" s="44" t="s">
        <v>600</v>
      </c>
      <c r="I51" s="170" t="str">
        <f>VLOOKUP(H51,'Общий прайс лист'!$A$4:$D$435,2,FALSE)</f>
        <v>Индуктивный датчик RBA1</v>
      </c>
      <c r="J51" s="44"/>
      <c r="K51" s="104">
        <f>VLOOKUP(H51,'Общий прайс лист'!A:D,4,FALSE)</f>
        <v>5900</v>
      </c>
      <c r="L51" s="633"/>
      <c r="M51" s="634"/>
      <c r="N51" s="634"/>
      <c r="O51" s="903"/>
    </row>
    <row r="52" spans="1:15" s="9" customFormat="1" ht="15.75" thickBot="1" x14ac:dyDescent="0.3">
      <c r="A52" s="923"/>
      <c r="B52" s="697"/>
      <c r="C52" s="698"/>
      <c r="D52" s="698"/>
      <c r="E52" s="698"/>
      <c r="F52" s="698"/>
      <c r="G52" s="699"/>
      <c r="H52" s="47" t="s">
        <v>19</v>
      </c>
      <c r="I52" s="56" t="str">
        <f>VLOOKUP(H52,'Общий прайс лист'!$A$4:$D$435,2,FALSE)</f>
        <v>Аккумуляторная батарея PS124</v>
      </c>
      <c r="J52" s="47"/>
      <c r="K52" s="106">
        <f>VLOOKUP(H52,'Общий прайс лист'!A:D,4,FALSE)</f>
        <v>6550</v>
      </c>
      <c r="L52" s="635"/>
      <c r="M52" s="636"/>
      <c r="N52" s="636"/>
      <c r="O52" s="904"/>
    </row>
    <row r="53" spans="1:15" s="9" customFormat="1" ht="15" customHeight="1" x14ac:dyDescent="0.25">
      <c r="A53" s="923"/>
      <c r="B53" s="737" t="s">
        <v>1066</v>
      </c>
      <c r="C53" s="589" t="s">
        <v>1030</v>
      </c>
      <c r="D53" s="624" t="s">
        <v>1464</v>
      </c>
      <c r="E53" s="883"/>
      <c r="F53" s="883"/>
      <c r="G53" s="625"/>
      <c r="H53" s="397" t="s">
        <v>35</v>
      </c>
      <c r="I53" s="392" t="str">
        <f>VLOOKUP(H53,'Общий прайс лист'!$A$4:$D$435,2,FALSE)</f>
        <v>Привод для откатных ворот RB500HS</v>
      </c>
      <c r="J53" s="306">
        <v>1</v>
      </c>
      <c r="K53" s="394">
        <f>VLOOKUP(H53,'Общий прайс лист'!A:D,4,FALSE)</f>
        <v>34900</v>
      </c>
      <c r="L53" s="583">
        <f>VLOOKUP(D53,'Общий прайс лист'!A:D,4,FALSE)</f>
        <v>37900</v>
      </c>
      <c r="M53" s="905"/>
      <c r="N53" s="905"/>
      <c r="O53" s="584"/>
    </row>
    <row r="54" spans="1:15" s="9" customFormat="1" x14ac:dyDescent="0.25">
      <c r="A54" s="923"/>
      <c r="B54" s="738"/>
      <c r="C54" s="590"/>
      <c r="D54" s="626"/>
      <c r="E54" s="765"/>
      <c r="F54" s="765"/>
      <c r="G54" s="627"/>
      <c r="H54" s="380" t="s">
        <v>1304</v>
      </c>
      <c r="I54" s="377" t="str">
        <f>VLOOKUP(H54,'Общий прайс лист'!$A$4:$D$435,2,FALSE)</f>
        <v>Приемник OXIBD с обратной связью</v>
      </c>
      <c r="J54" s="63">
        <v>1</v>
      </c>
      <c r="K54" s="134">
        <f>VLOOKUP(H54,'Общий прайс лист'!A:D,4,FALSE)</f>
        <v>3900</v>
      </c>
      <c r="L54" s="585"/>
      <c r="M54" s="906"/>
      <c r="N54" s="906"/>
      <c r="O54" s="586"/>
    </row>
    <row r="55" spans="1:15" s="9" customFormat="1" ht="15.75" thickBot="1" x14ac:dyDescent="0.3">
      <c r="A55" s="923"/>
      <c r="B55" s="738"/>
      <c r="C55" s="590"/>
      <c r="D55" s="626"/>
      <c r="E55" s="765"/>
      <c r="F55" s="765"/>
      <c r="G55" s="627"/>
      <c r="H55" s="380" t="s">
        <v>1278</v>
      </c>
      <c r="I55" s="377" t="s">
        <v>3096</v>
      </c>
      <c r="J55" s="63">
        <v>2</v>
      </c>
      <c r="K55" s="134"/>
      <c r="L55" s="585"/>
      <c r="M55" s="906"/>
      <c r="N55" s="906"/>
      <c r="O55" s="586"/>
    </row>
    <row r="56" spans="1:15" s="9" customFormat="1" x14ac:dyDescent="0.25">
      <c r="A56" s="923"/>
      <c r="B56" s="738"/>
      <c r="C56" s="590"/>
      <c r="D56" s="599" t="s">
        <v>1309</v>
      </c>
      <c r="E56" s="921"/>
      <c r="F56" s="921"/>
      <c r="G56" s="600"/>
      <c r="H56" s="219" t="s">
        <v>35</v>
      </c>
      <c r="I56" s="220" t="str">
        <f>VLOOKUP(H56,'Общий прайс лист'!$A$4:$D$435,2,FALSE)</f>
        <v>Привод для откатных ворот RB500HS</v>
      </c>
      <c r="J56" s="221">
        <v>1</v>
      </c>
      <c r="K56" s="222">
        <f>VLOOKUP(H56,'Общий прайс лист'!A:D,4,FALSE)</f>
        <v>34900</v>
      </c>
      <c r="L56" s="605">
        <f>VLOOKUP(D56,'Общий прайс лист'!A:D,4,FALSE)</f>
        <v>42900</v>
      </c>
      <c r="M56" s="630"/>
      <c r="N56" s="630"/>
      <c r="O56" s="606"/>
    </row>
    <row r="57" spans="1:15" s="9" customFormat="1" x14ac:dyDescent="0.25">
      <c r="A57" s="923"/>
      <c r="B57" s="738"/>
      <c r="C57" s="590"/>
      <c r="D57" s="601"/>
      <c r="E57" s="871"/>
      <c r="F57" s="871"/>
      <c r="G57" s="602"/>
      <c r="H57" s="223" t="s">
        <v>1304</v>
      </c>
      <c r="I57" s="224" t="str">
        <f>VLOOKUP(H57,'Общий прайс лист'!$A$4:$D$435,2,FALSE)</f>
        <v>Приемник OXIBD с обратной связью</v>
      </c>
      <c r="J57" s="225">
        <v>1</v>
      </c>
      <c r="K57" s="226">
        <f>VLOOKUP(H57,'Общий прайс лист'!A:D,4,FALSE)</f>
        <v>3900</v>
      </c>
      <c r="L57" s="607"/>
      <c r="M57" s="631"/>
      <c r="N57" s="631"/>
      <c r="O57" s="608"/>
    </row>
    <row r="58" spans="1:15" s="9" customFormat="1" x14ac:dyDescent="0.25">
      <c r="A58" s="923"/>
      <c r="B58" s="738"/>
      <c r="C58" s="590"/>
      <c r="D58" s="601"/>
      <c r="E58" s="871"/>
      <c r="F58" s="871"/>
      <c r="G58" s="602"/>
      <c r="H58" s="223" t="s">
        <v>1278</v>
      </c>
      <c r="I58" s="224" t="s">
        <v>3096</v>
      </c>
      <c r="J58" s="225">
        <v>2</v>
      </c>
      <c r="K58" s="226"/>
      <c r="L58" s="607"/>
      <c r="M58" s="631"/>
      <c r="N58" s="631"/>
      <c r="O58" s="608"/>
    </row>
    <row r="59" spans="1:15" s="9" customFormat="1" x14ac:dyDescent="0.25">
      <c r="A59" s="923"/>
      <c r="B59" s="738"/>
      <c r="C59" s="590"/>
      <c r="D59" s="601"/>
      <c r="E59" s="871"/>
      <c r="F59" s="871"/>
      <c r="G59" s="602"/>
      <c r="H59" s="223" t="s">
        <v>15</v>
      </c>
      <c r="I59" s="224" t="str">
        <f>VLOOKUP(H59,'Общий прайс лист'!$A$4:$D$435,2,FALSE)</f>
        <v>Фотоэлементы Medium BlueBus EPMB</v>
      </c>
      <c r="J59" s="225">
        <v>1</v>
      </c>
      <c r="K59" s="226">
        <f>VLOOKUP(H59,'Общий прайс лист'!A:D,4,FALSE)</f>
        <v>4900</v>
      </c>
      <c r="L59" s="607"/>
      <c r="M59" s="631"/>
      <c r="N59" s="631"/>
      <c r="O59" s="608"/>
    </row>
    <row r="60" spans="1:15" s="9" customFormat="1" ht="15.75" thickBot="1" x14ac:dyDescent="0.3">
      <c r="A60" s="923"/>
      <c r="B60" s="738"/>
      <c r="C60" s="590"/>
      <c r="D60" s="603"/>
      <c r="E60" s="872"/>
      <c r="F60" s="872"/>
      <c r="G60" s="604"/>
      <c r="H60" s="314" t="s">
        <v>1191</v>
      </c>
      <c r="I60" s="240" t="str">
        <f>VLOOKUP(H60,'Общий прайс лист'!$A$4:$D$435,2,FALSE)</f>
        <v>Лампа сигнальная с антенной 12В/24В ELDC</v>
      </c>
      <c r="J60" s="241">
        <v>1</v>
      </c>
      <c r="K60" s="242">
        <f>VLOOKUP(H60,'Общий прайс лист'!A:D,4,FALSE)</f>
        <v>3350</v>
      </c>
      <c r="L60" s="609"/>
      <c r="M60" s="632"/>
      <c r="N60" s="632"/>
      <c r="O60" s="610"/>
    </row>
    <row r="61" spans="1:15" s="9" customFormat="1" x14ac:dyDescent="0.25">
      <c r="A61" s="923"/>
      <c r="B61" s="691" t="s">
        <v>1032</v>
      </c>
      <c r="C61" s="692"/>
      <c r="D61" s="692"/>
      <c r="E61" s="692"/>
      <c r="F61" s="692"/>
      <c r="G61" s="693"/>
      <c r="H61" s="45" t="s">
        <v>546</v>
      </c>
      <c r="I61" s="176" t="str">
        <f>VLOOKUP(H61,'Общий прайс лист'!$A$4:$D$435,2,FALSE)</f>
        <v>Цифровой переключатель FLOR EDSW</v>
      </c>
      <c r="J61" s="45"/>
      <c r="K61" s="105">
        <f>VLOOKUP(H61,'Общий прайс лист'!A:D,4,FALSE)</f>
        <v>8150</v>
      </c>
      <c r="L61" s="900"/>
      <c r="M61" s="901"/>
      <c r="N61" s="901"/>
      <c r="O61" s="902"/>
    </row>
    <row r="62" spans="1:15" s="9" customFormat="1" x14ac:dyDescent="0.25">
      <c r="A62" s="923"/>
      <c r="B62" s="694"/>
      <c r="C62" s="695"/>
      <c r="D62" s="695"/>
      <c r="E62" s="695"/>
      <c r="F62" s="695"/>
      <c r="G62" s="696"/>
      <c r="H62" s="43" t="s">
        <v>21</v>
      </c>
      <c r="I62" s="55" t="s">
        <v>3097</v>
      </c>
      <c r="J62" s="43"/>
      <c r="K62" s="103"/>
      <c r="L62" s="633"/>
      <c r="M62" s="634"/>
      <c r="N62" s="634"/>
      <c r="O62" s="903"/>
    </row>
    <row r="63" spans="1:15" s="9" customFormat="1" x14ac:dyDescent="0.25">
      <c r="A63" s="923"/>
      <c r="B63" s="694"/>
      <c r="C63" s="695"/>
      <c r="D63" s="695"/>
      <c r="E63" s="695"/>
      <c r="F63" s="695"/>
      <c r="G63" s="696"/>
      <c r="H63" s="44" t="s">
        <v>22</v>
      </c>
      <c r="I63" s="170" t="s">
        <v>3098</v>
      </c>
      <c r="J63" s="44"/>
      <c r="K63" s="104"/>
      <c r="L63" s="633"/>
      <c r="M63" s="634"/>
      <c r="N63" s="634"/>
      <c r="O63" s="903"/>
    </row>
    <row r="64" spans="1:15" s="9" customFormat="1" x14ac:dyDescent="0.25">
      <c r="A64" s="923"/>
      <c r="B64" s="694"/>
      <c r="C64" s="695"/>
      <c r="D64" s="695"/>
      <c r="E64" s="695"/>
      <c r="F64" s="695"/>
      <c r="G64" s="696"/>
      <c r="H64" s="44" t="s">
        <v>600</v>
      </c>
      <c r="I64" s="170" t="str">
        <f>VLOOKUP(H64,'Общий прайс лист'!$A$4:$D$435,2,FALSE)</f>
        <v>Индуктивный датчик RBA1</v>
      </c>
      <c r="J64" s="44"/>
      <c r="K64" s="104">
        <f>VLOOKUP(H64,'Общий прайс лист'!A:D,4,FALSE)</f>
        <v>5900</v>
      </c>
      <c r="L64" s="633"/>
      <c r="M64" s="634"/>
      <c r="N64" s="634"/>
      <c r="O64" s="903"/>
    </row>
    <row r="65" spans="1:15" s="9" customFormat="1" ht="15.75" thickBot="1" x14ac:dyDescent="0.3">
      <c r="A65" s="924"/>
      <c r="B65" s="697"/>
      <c r="C65" s="698"/>
      <c r="D65" s="698"/>
      <c r="E65" s="698"/>
      <c r="F65" s="698"/>
      <c r="G65" s="699"/>
      <c r="H65" s="47" t="s">
        <v>19</v>
      </c>
      <c r="I65" s="56" t="str">
        <f>VLOOKUP(H65,'Общий прайс лист'!$A$4:$D$435,2,FALSE)</f>
        <v>Аккумуляторная батарея PS124</v>
      </c>
      <c r="J65" s="47"/>
      <c r="K65" s="106">
        <f>VLOOKUP(H65,'Общий прайс лист'!A:D,4,FALSE)</f>
        <v>6550</v>
      </c>
      <c r="L65" s="635"/>
      <c r="M65" s="636"/>
      <c r="N65" s="636"/>
      <c r="O65" s="904"/>
    </row>
    <row r="66" spans="1:15" s="9" customFormat="1" ht="24" customHeight="1" x14ac:dyDescent="0.25">
      <c r="A66" s="846" t="s">
        <v>538</v>
      </c>
      <c r="B66" s="790" t="s">
        <v>1037</v>
      </c>
      <c r="C66" s="719" t="s">
        <v>1030</v>
      </c>
      <c r="D66" s="947" t="s">
        <v>1467</v>
      </c>
      <c r="E66" s="948"/>
      <c r="F66" s="948"/>
      <c r="G66" s="949"/>
      <c r="H66" s="219" t="s">
        <v>584</v>
      </c>
      <c r="I66" s="220" t="str">
        <f>VLOOKUP(H66,'Общий прайс лист'!$A$4:$D$435,2,FALSE)</f>
        <v>Привод для откатных ворот RB400</v>
      </c>
      <c r="J66" s="221">
        <v>1</v>
      </c>
      <c r="K66" s="222">
        <f>VLOOKUP(H66,'Общий прайс лист'!A:D,4,FALSE)</f>
        <v>28900</v>
      </c>
      <c r="L66" s="715">
        <f>VLOOKUP(D66,'Общий прайс лист'!A:D,4,FALSE)</f>
        <v>31900</v>
      </c>
      <c r="M66" s="683"/>
      <c r="N66" s="683"/>
      <c r="O66" s="675"/>
    </row>
    <row r="67" spans="1:15" s="9" customFormat="1" x14ac:dyDescent="0.25">
      <c r="A67" s="847"/>
      <c r="B67" s="791"/>
      <c r="C67" s="720"/>
      <c r="D67" s="950"/>
      <c r="E67" s="951"/>
      <c r="F67" s="951"/>
      <c r="G67" s="952"/>
      <c r="H67" s="223" t="s">
        <v>1304</v>
      </c>
      <c r="I67" s="224" t="str">
        <f>VLOOKUP(H67,'Общий прайс лист'!$A$4:$D$435,2,FALSE)</f>
        <v>Приемник OXIBD с обратной связью</v>
      </c>
      <c r="J67" s="225">
        <v>1</v>
      </c>
      <c r="K67" s="226">
        <f>VLOOKUP(H67,'Общий прайс лист'!A:D,4,FALSE)</f>
        <v>3900</v>
      </c>
      <c r="L67" s="716"/>
      <c r="M67" s="684"/>
      <c r="N67" s="684"/>
      <c r="O67" s="676"/>
    </row>
    <row r="68" spans="1:15" s="9" customFormat="1" x14ac:dyDescent="0.25">
      <c r="A68" s="847"/>
      <c r="B68" s="791"/>
      <c r="C68" s="720"/>
      <c r="D68" s="950"/>
      <c r="E68" s="951"/>
      <c r="F68" s="951"/>
      <c r="G68" s="952"/>
      <c r="H68" s="223" t="s">
        <v>1278</v>
      </c>
      <c r="I68" s="224" t="s">
        <v>3096</v>
      </c>
      <c r="J68" s="225">
        <v>2</v>
      </c>
      <c r="K68" s="226"/>
      <c r="L68" s="716"/>
      <c r="M68" s="684"/>
      <c r="N68" s="684"/>
      <c r="O68" s="676"/>
    </row>
    <row r="69" spans="1:15" s="9" customFormat="1" x14ac:dyDescent="0.25">
      <c r="A69" s="847"/>
      <c r="B69" s="791"/>
      <c r="C69" s="720"/>
      <c r="D69" s="950"/>
      <c r="E69" s="951"/>
      <c r="F69" s="951"/>
      <c r="G69" s="952"/>
      <c r="H69" s="223" t="s">
        <v>15</v>
      </c>
      <c r="I69" s="224" t="str">
        <f>VLOOKUP(H69,'Общий прайс лист'!$A$4:$D$435,2,FALSE)</f>
        <v>Фотоэлементы Medium BlueBus EPMB</v>
      </c>
      <c r="J69" s="225">
        <v>1</v>
      </c>
      <c r="K69" s="226">
        <f>VLOOKUP(H69,'Общий прайс лист'!A:D,4,FALSE)</f>
        <v>4900</v>
      </c>
      <c r="L69" s="716"/>
      <c r="M69" s="684"/>
      <c r="N69" s="684"/>
      <c r="O69" s="676"/>
    </row>
    <row r="70" spans="1:15" s="9" customFormat="1" ht="15.75" thickBot="1" x14ac:dyDescent="0.3">
      <c r="A70" s="847"/>
      <c r="B70" s="791"/>
      <c r="C70" s="720"/>
      <c r="D70" s="950"/>
      <c r="E70" s="951"/>
      <c r="F70" s="951"/>
      <c r="G70" s="952"/>
      <c r="H70" s="223" t="s">
        <v>1191</v>
      </c>
      <c r="I70" s="224" t="str">
        <f>VLOOKUP(H70,'Общий прайс лист'!$A$4:$D$435,2,FALSE)</f>
        <v>Лампа сигнальная с антенной 12В/24В ELDC</v>
      </c>
      <c r="J70" s="225">
        <v>1</v>
      </c>
      <c r="K70" s="226">
        <f>VLOOKUP(H70,'Общий прайс лист'!A:D,4,FALSE)</f>
        <v>3350</v>
      </c>
      <c r="L70" s="716"/>
      <c r="M70" s="684"/>
      <c r="N70" s="684"/>
      <c r="O70" s="676"/>
    </row>
    <row r="71" spans="1:15" s="9" customFormat="1" x14ac:dyDescent="0.25">
      <c r="A71" s="847"/>
      <c r="B71" s="691" t="s">
        <v>1032</v>
      </c>
      <c r="C71" s="692"/>
      <c r="D71" s="692"/>
      <c r="E71" s="692"/>
      <c r="F71" s="692"/>
      <c r="G71" s="693"/>
      <c r="H71" s="51" t="s">
        <v>546</v>
      </c>
      <c r="I71" s="175" t="str">
        <f>VLOOKUP(H71,'Общий прайс лист'!$A$4:$D$435,2,FALSE)</f>
        <v>Цифровой переключатель FLOR EDSW</v>
      </c>
      <c r="J71" s="52"/>
      <c r="K71" s="113">
        <f>VLOOKUP(H71,'Общий прайс лист'!A:D,4,FALSE)</f>
        <v>8150</v>
      </c>
      <c r="L71" s="953"/>
      <c r="M71" s="954"/>
      <c r="N71" s="954"/>
      <c r="O71" s="955"/>
    </row>
    <row r="72" spans="1:15" s="9" customFormat="1" x14ac:dyDescent="0.25">
      <c r="A72" s="847"/>
      <c r="B72" s="694"/>
      <c r="C72" s="695"/>
      <c r="D72" s="695"/>
      <c r="E72" s="695"/>
      <c r="F72" s="695"/>
      <c r="G72" s="696"/>
      <c r="H72" s="40" t="s">
        <v>19</v>
      </c>
      <c r="I72" s="167" t="str">
        <f>VLOOKUP(H72,'Общий прайс лист'!$A$4:$D$435,2,FALSE)</f>
        <v>Аккумуляторная батарея PS124</v>
      </c>
      <c r="J72" s="45"/>
      <c r="K72" s="105">
        <f>VLOOKUP(H72,'Общий прайс лист'!A:D,4,FALSE)</f>
        <v>6550</v>
      </c>
      <c r="L72" s="884"/>
      <c r="M72" s="885"/>
      <c r="N72" s="885"/>
      <c r="O72" s="886"/>
    </row>
    <row r="73" spans="1:15" s="9" customFormat="1" x14ac:dyDescent="0.25">
      <c r="A73" s="847"/>
      <c r="B73" s="694"/>
      <c r="C73" s="695"/>
      <c r="D73" s="695"/>
      <c r="E73" s="695"/>
      <c r="F73" s="695"/>
      <c r="G73" s="696"/>
      <c r="H73" s="41" t="s">
        <v>21</v>
      </c>
      <c r="I73" s="168" t="s">
        <v>3097</v>
      </c>
      <c r="J73" s="43"/>
      <c r="K73" s="103"/>
      <c r="L73" s="884"/>
      <c r="M73" s="885"/>
      <c r="N73" s="885"/>
      <c r="O73" s="886"/>
    </row>
    <row r="74" spans="1:15" s="9" customFormat="1" ht="15.75" thickBot="1" x14ac:dyDescent="0.3">
      <c r="A74" s="847"/>
      <c r="B74" s="697"/>
      <c r="C74" s="698"/>
      <c r="D74" s="695"/>
      <c r="E74" s="695"/>
      <c r="F74" s="695"/>
      <c r="G74" s="696"/>
      <c r="H74" s="42" t="s">
        <v>22</v>
      </c>
      <c r="I74" s="169" t="s">
        <v>3098</v>
      </c>
      <c r="J74" s="44"/>
      <c r="K74" s="104"/>
      <c r="L74" s="884"/>
      <c r="M74" s="885"/>
      <c r="N74" s="885"/>
      <c r="O74" s="886"/>
    </row>
    <row r="75" spans="1:15" s="9" customFormat="1" x14ac:dyDescent="0.25">
      <c r="A75" s="847"/>
      <c r="B75" s="734" t="s">
        <v>1171</v>
      </c>
      <c r="C75" s="719" t="s">
        <v>1029</v>
      </c>
      <c r="D75" s="947" t="s">
        <v>1469</v>
      </c>
      <c r="E75" s="965" t="s">
        <v>1468</v>
      </c>
      <c r="F75" s="966"/>
      <c r="G75" s="967"/>
      <c r="H75" s="397" t="s">
        <v>585</v>
      </c>
      <c r="I75" s="392" t="str">
        <f>VLOOKUP(H75,'Общий прайс лист'!$A$4:$D$435,2,FALSE)</f>
        <v>Привод для откатных ворот RB600</v>
      </c>
      <c r="J75" s="306">
        <v>1</v>
      </c>
      <c r="K75" s="394">
        <f>VLOOKUP(H75,'Общий прайс лист'!A:D,4,FALSE)</f>
        <v>28900</v>
      </c>
      <c r="L75" s="878">
        <f>VLOOKUP(E75,'Общий прайс лист'!A:D,4,FALSE)</f>
        <v>31900</v>
      </c>
      <c r="M75" s="680"/>
      <c r="N75" s="895">
        <f>VLOOKUP(D75,'Общий прайс лист'!A:D,4,FALSE)</f>
        <v>36900</v>
      </c>
      <c r="O75" s="647"/>
    </row>
    <row r="76" spans="1:15" s="9" customFormat="1" x14ac:dyDescent="0.25">
      <c r="A76" s="847"/>
      <c r="B76" s="735"/>
      <c r="C76" s="720"/>
      <c r="D76" s="950"/>
      <c r="E76" s="968"/>
      <c r="F76" s="969"/>
      <c r="G76" s="970"/>
      <c r="H76" s="380" t="s">
        <v>1304</v>
      </c>
      <c r="I76" s="377" t="str">
        <f>VLOOKUP(H76,'Общий прайс лист'!$A$4:$D$435,2,FALSE)</f>
        <v>Приемник OXIBD с обратной связью</v>
      </c>
      <c r="J76" s="63">
        <v>1</v>
      </c>
      <c r="K76" s="134">
        <f>VLOOKUP(H76,'Общий прайс лист'!A:D,4,FALSE)</f>
        <v>3900</v>
      </c>
      <c r="L76" s="946"/>
      <c r="M76" s="681"/>
      <c r="N76" s="957"/>
      <c r="O76" s="648"/>
    </row>
    <row r="77" spans="1:15" s="9" customFormat="1" ht="15.75" thickBot="1" x14ac:dyDescent="0.3">
      <c r="A77" s="847"/>
      <c r="B77" s="735"/>
      <c r="C77" s="720"/>
      <c r="D77" s="950"/>
      <c r="E77" s="971"/>
      <c r="F77" s="972"/>
      <c r="G77" s="973"/>
      <c r="H77" s="382" t="s">
        <v>1278</v>
      </c>
      <c r="I77" s="378" t="s">
        <v>3096</v>
      </c>
      <c r="J77" s="64">
        <v>2</v>
      </c>
      <c r="K77" s="128"/>
      <c r="L77" s="880"/>
      <c r="M77" s="682"/>
      <c r="N77" s="957"/>
      <c r="O77" s="648"/>
    </row>
    <row r="78" spans="1:15" s="9" customFormat="1" ht="23.25" x14ac:dyDescent="0.25">
      <c r="A78" s="847"/>
      <c r="B78" s="735"/>
      <c r="C78" s="720"/>
      <c r="D78" s="950"/>
      <c r="E78" s="514"/>
      <c r="F78" s="514"/>
      <c r="G78" s="514"/>
      <c r="H78" s="219" t="s">
        <v>15</v>
      </c>
      <c r="I78" s="231" t="str">
        <f>VLOOKUP(H78,'Общий прайс лист'!$A$4:$D$435,2,FALSE)</f>
        <v>Фотоэлементы Medium BlueBus EPMB</v>
      </c>
      <c r="J78" s="232">
        <v>1</v>
      </c>
      <c r="K78" s="233">
        <f>VLOOKUP(H78,'Общий прайс лист'!A:D,4,FALSE)</f>
        <v>4900</v>
      </c>
      <c r="L78" s="515"/>
      <c r="M78" s="516"/>
      <c r="N78" s="957"/>
      <c r="O78" s="648"/>
    </row>
    <row r="79" spans="1:15" s="9" customFormat="1" ht="24" thickBot="1" x14ac:dyDescent="0.3">
      <c r="A79" s="847"/>
      <c r="B79" s="735"/>
      <c r="C79" s="720"/>
      <c r="D79" s="956"/>
      <c r="E79" s="517"/>
      <c r="F79" s="517"/>
      <c r="G79" s="517"/>
      <c r="H79" s="227" t="s">
        <v>1191</v>
      </c>
      <c r="I79" s="228" t="str">
        <f>VLOOKUP(H79,'Общий прайс лист'!$A$4:$D$435,2,FALSE)</f>
        <v>Лампа сигнальная с антенной 12В/24В ELDC</v>
      </c>
      <c r="J79" s="229">
        <v>1</v>
      </c>
      <c r="K79" s="230">
        <f>VLOOKUP(H79,'Общий прайс лист'!A:D,4,FALSE)</f>
        <v>3350</v>
      </c>
      <c r="L79" s="518"/>
      <c r="M79" s="519"/>
      <c r="N79" s="896"/>
      <c r="O79" s="649"/>
    </row>
    <row r="80" spans="1:15" s="9" customFormat="1" x14ac:dyDescent="0.25">
      <c r="A80" s="847"/>
      <c r="B80" s="691" t="s">
        <v>1032</v>
      </c>
      <c r="C80" s="692"/>
      <c r="D80" s="695"/>
      <c r="E80" s="695"/>
      <c r="F80" s="695"/>
      <c r="G80" s="696"/>
      <c r="H80" s="40" t="s">
        <v>546</v>
      </c>
      <c r="I80" s="167" t="str">
        <f>VLOOKUP(H80,'Общий прайс лист'!$A$4:$D$435,2,FALSE)</f>
        <v>Цифровой переключатель FLOR EDSW</v>
      </c>
      <c r="J80" s="45"/>
      <c r="K80" s="105">
        <f>VLOOKUP(H80,'Общий прайс лист'!A:D,4,FALSE)</f>
        <v>8150</v>
      </c>
      <c r="L80" s="884"/>
      <c r="M80" s="885"/>
      <c r="N80" s="885"/>
      <c r="O80" s="886"/>
    </row>
    <row r="81" spans="1:15" s="9" customFormat="1" x14ac:dyDescent="0.25">
      <c r="A81" s="847"/>
      <c r="B81" s="694"/>
      <c r="C81" s="695"/>
      <c r="D81" s="695"/>
      <c r="E81" s="695"/>
      <c r="F81" s="695"/>
      <c r="G81" s="696"/>
      <c r="H81" s="40" t="s">
        <v>19</v>
      </c>
      <c r="I81" s="167" t="str">
        <f>VLOOKUP(H81,'Общий прайс лист'!$A$4:$D$435,2,FALSE)</f>
        <v>Аккумуляторная батарея PS124</v>
      </c>
      <c r="J81" s="45"/>
      <c r="K81" s="105">
        <f>VLOOKUP(H81,'Общий прайс лист'!A:D,4,FALSE)</f>
        <v>6550</v>
      </c>
      <c r="L81" s="884"/>
      <c r="M81" s="885"/>
      <c r="N81" s="885"/>
      <c r="O81" s="886"/>
    </row>
    <row r="82" spans="1:15" s="9" customFormat="1" x14ac:dyDescent="0.25">
      <c r="A82" s="847"/>
      <c r="B82" s="694"/>
      <c r="C82" s="695"/>
      <c r="D82" s="695"/>
      <c r="E82" s="695"/>
      <c r="F82" s="695"/>
      <c r="G82" s="696"/>
      <c r="H82" s="41" t="s">
        <v>21</v>
      </c>
      <c r="I82" s="168" t="s">
        <v>3097</v>
      </c>
      <c r="J82" s="43"/>
      <c r="K82" s="103"/>
      <c r="L82" s="884"/>
      <c r="M82" s="885"/>
      <c r="N82" s="885"/>
      <c r="O82" s="886"/>
    </row>
    <row r="83" spans="1:15" s="9" customFormat="1" ht="15.75" thickBot="1" x14ac:dyDescent="0.3">
      <c r="A83" s="847"/>
      <c r="B83" s="697"/>
      <c r="C83" s="698"/>
      <c r="D83" s="698"/>
      <c r="E83" s="698"/>
      <c r="F83" s="698"/>
      <c r="G83" s="699"/>
      <c r="H83" s="46" t="s">
        <v>22</v>
      </c>
      <c r="I83" s="171" t="s">
        <v>3098</v>
      </c>
      <c r="J83" s="47"/>
      <c r="K83" s="106"/>
      <c r="L83" s="897"/>
      <c r="M83" s="898"/>
      <c r="N83" s="898"/>
      <c r="O83" s="899"/>
    </row>
    <row r="84" spans="1:15" s="9" customFormat="1" x14ac:dyDescent="0.25">
      <c r="A84" s="847"/>
      <c r="B84" s="734" t="s">
        <v>1054</v>
      </c>
      <c r="C84" s="719" t="s">
        <v>1029</v>
      </c>
      <c r="D84" s="883" t="s">
        <v>1471</v>
      </c>
      <c r="E84" s="883"/>
      <c r="F84" s="883"/>
      <c r="G84" s="599" t="s">
        <v>1470</v>
      </c>
      <c r="H84" s="219" t="s">
        <v>586</v>
      </c>
      <c r="I84" s="220" t="str">
        <f>VLOOKUP(H84,'Общий прайс лист'!$A$4:$D$435,2,FALSE)</f>
        <v>Привод для откатных ворот RB1000</v>
      </c>
      <c r="J84" s="221">
        <v>1</v>
      </c>
      <c r="K84" s="222">
        <f>VLOOKUP(H84,'Общий прайс лист'!A:D,4,FALSE)</f>
        <v>34900</v>
      </c>
      <c r="L84" s="683">
        <f>VLOOKUP(G84,'Общий прайс лист'!A:D,4,FALSE)</f>
        <v>37900</v>
      </c>
      <c r="M84" s="675"/>
      <c r="N84" s="874">
        <f>VLOOKUP(D84,'Общий прайс лист'!A:D,4,FALSE)</f>
        <v>42900</v>
      </c>
      <c r="O84" s="661"/>
    </row>
    <row r="85" spans="1:15" s="9" customFormat="1" x14ac:dyDescent="0.25">
      <c r="A85" s="847"/>
      <c r="B85" s="735"/>
      <c r="C85" s="720"/>
      <c r="D85" s="765"/>
      <c r="E85" s="765"/>
      <c r="F85" s="765"/>
      <c r="G85" s="601"/>
      <c r="H85" s="223" t="s">
        <v>1304</v>
      </c>
      <c r="I85" s="225" t="str">
        <f>VLOOKUP(H85,'Общий прайс лист'!$A$4:$D$435,2,FALSE)</f>
        <v>Приемник OXIBD с обратной связью</v>
      </c>
      <c r="J85" s="225">
        <v>1</v>
      </c>
      <c r="K85" s="226">
        <f>VLOOKUP(H85,'Общий прайс лист'!A:D,4,FALSE)</f>
        <v>3900</v>
      </c>
      <c r="L85" s="684"/>
      <c r="M85" s="676"/>
      <c r="N85" s="770"/>
      <c r="O85" s="662"/>
    </row>
    <row r="86" spans="1:15" s="9" customFormat="1" ht="15.75" thickBot="1" x14ac:dyDescent="0.3">
      <c r="A86" s="847"/>
      <c r="B86" s="735"/>
      <c r="C86" s="720"/>
      <c r="D86" s="765"/>
      <c r="E86" s="765"/>
      <c r="F86" s="765"/>
      <c r="G86" s="603"/>
      <c r="H86" s="227" t="s">
        <v>1278</v>
      </c>
      <c r="I86" s="229" t="s">
        <v>3096</v>
      </c>
      <c r="J86" s="229">
        <v>2</v>
      </c>
      <c r="K86" s="230"/>
      <c r="L86" s="685"/>
      <c r="M86" s="677"/>
      <c r="N86" s="770"/>
      <c r="O86" s="662"/>
    </row>
    <row r="87" spans="1:15" s="9" customFormat="1" x14ac:dyDescent="0.25">
      <c r="A87" s="847"/>
      <c r="B87" s="735"/>
      <c r="C87" s="720"/>
      <c r="D87" s="765"/>
      <c r="E87" s="765"/>
      <c r="F87" s="765"/>
      <c r="G87" s="765"/>
      <c r="H87" s="380" t="s">
        <v>1191</v>
      </c>
      <c r="I87" s="63" t="str">
        <f>VLOOKUP(H87,'Общий прайс лист'!$A$4:$D$435,2,FALSE)</f>
        <v>Лампа сигнальная с антенной 12В/24В ELDC</v>
      </c>
      <c r="J87" s="63">
        <v>1</v>
      </c>
      <c r="K87" s="134">
        <f>VLOOKUP(H87,'Общий прайс лист'!A:D,4,FALSE)</f>
        <v>3350</v>
      </c>
      <c r="L87" s="770"/>
      <c r="M87" s="770"/>
      <c r="N87" s="770"/>
      <c r="O87" s="662"/>
    </row>
    <row r="88" spans="1:15" s="9" customFormat="1" ht="15.75" thickBot="1" x14ac:dyDescent="0.3">
      <c r="A88" s="847"/>
      <c r="B88" s="736"/>
      <c r="C88" s="721"/>
      <c r="D88" s="766"/>
      <c r="E88" s="766"/>
      <c r="F88" s="766"/>
      <c r="G88" s="766"/>
      <c r="H88" s="382" t="s">
        <v>15</v>
      </c>
      <c r="I88" s="64" t="str">
        <f>VLOOKUP(H88,'Общий прайс лист'!$A$4:$D$435,2,FALSE)</f>
        <v>Фотоэлементы Medium BlueBus EPMB</v>
      </c>
      <c r="J88" s="64">
        <v>1</v>
      </c>
      <c r="K88" s="128">
        <f>VLOOKUP(H88,'Общий прайс лист'!A:D,4,FALSE)</f>
        <v>4900</v>
      </c>
      <c r="L88" s="870"/>
      <c r="M88" s="870"/>
      <c r="N88" s="870"/>
      <c r="O88" s="663"/>
    </row>
    <row r="89" spans="1:15" s="9" customFormat="1" x14ac:dyDescent="0.25">
      <c r="A89" s="847"/>
      <c r="B89" s="691" t="s">
        <v>1032</v>
      </c>
      <c r="C89" s="692"/>
      <c r="D89" s="692"/>
      <c r="E89" s="692"/>
      <c r="F89" s="692"/>
      <c r="G89" s="693"/>
      <c r="H89" s="51" t="s">
        <v>546</v>
      </c>
      <c r="I89" s="51" t="str">
        <f>VLOOKUP(H89,'Общий прайс лист'!$A$4:$D$435,2,FALSE)</f>
        <v>Цифровой переключатель FLOR EDSW</v>
      </c>
      <c r="J89" s="52"/>
      <c r="K89" s="113">
        <f>VLOOKUP(H89,'Общий прайс лист'!A:D,4,FALSE)</f>
        <v>8150</v>
      </c>
      <c r="L89" s="953"/>
      <c r="M89" s="954"/>
      <c r="N89" s="954"/>
      <c r="O89" s="955"/>
    </row>
    <row r="90" spans="1:15" s="9" customFormat="1" x14ac:dyDescent="0.25">
      <c r="A90" s="847"/>
      <c r="B90" s="694"/>
      <c r="C90" s="695"/>
      <c r="D90" s="695"/>
      <c r="E90" s="695"/>
      <c r="F90" s="695"/>
      <c r="G90" s="696"/>
      <c r="H90" s="41" t="s">
        <v>19</v>
      </c>
      <c r="I90" s="168" t="str">
        <f>VLOOKUP(H90,'Общий прайс лист'!$A$4:$D$435,2,FALSE)</f>
        <v>Аккумуляторная батарея PS124</v>
      </c>
      <c r="J90" s="43"/>
      <c r="K90" s="103">
        <f>VLOOKUP(H90,'Общий прайс лист'!A:D,4,FALSE)</f>
        <v>6550</v>
      </c>
      <c r="L90" s="884"/>
      <c r="M90" s="885"/>
      <c r="N90" s="885"/>
      <c r="O90" s="886"/>
    </row>
    <row r="91" spans="1:15" s="9" customFormat="1" x14ac:dyDescent="0.25">
      <c r="A91" s="847"/>
      <c r="B91" s="694"/>
      <c r="C91" s="695"/>
      <c r="D91" s="695"/>
      <c r="E91" s="695"/>
      <c r="F91" s="695"/>
      <c r="G91" s="696"/>
      <c r="H91" s="41" t="s">
        <v>21</v>
      </c>
      <c r="I91" s="168" t="s">
        <v>3097</v>
      </c>
      <c r="J91" s="43"/>
      <c r="K91" s="103"/>
      <c r="L91" s="884"/>
      <c r="M91" s="885"/>
      <c r="N91" s="885"/>
      <c r="O91" s="886"/>
    </row>
    <row r="92" spans="1:15" s="9" customFormat="1" ht="15.75" thickBot="1" x14ac:dyDescent="0.3">
      <c r="A92" s="848"/>
      <c r="B92" s="697"/>
      <c r="C92" s="698"/>
      <c r="D92" s="698"/>
      <c r="E92" s="698"/>
      <c r="F92" s="698"/>
      <c r="G92" s="699"/>
      <c r="H92" s="46" t="s">
        <v>22</v>
      </c>
      <c r="I92" s="171" t="s">
        <v>3098</v>
      </c>
      <c r="J92" s="47"/>
      <c r="K92" s="106"/>
      <c r="L92" s="897"/>
      <c r="M92" s="898"/>
      <c r="N92" s="898"/>
      <c r="O92" s="899"/>
    </row>
    <row r="93" spans="1:15" s="9" customFormat="1" ht="50.25" customHeight="1" x14ac:dyDescent="0.25">
      <c r="A93" s="846" t="s">
        <v>539</v>
      </c>
      <c r="B93" s="737" t="s">
        <v>1038</v>
      </c>
      <c r="C93" s="719" t="s">
        <v>1030</v>
      </c>
      <c r="D93" s="599" t="s">
        <v>34</v>
      </c>
      <c r="E93" s="921"/>
      <c r="F93" s="921"/>
      <c r="G93" s="600"/>
      <c r="H93" s="219" t="s">
        <v>1395</v>
      </c>
      <c r="I93" s="220" t="s">
        <v>1396</v>
      </c>
      <c r="J93" s="221">
        <v>1</v>
      </c>
      <c r="K93" s="379"/>
      <c r="L93" s="895">
        <f>VLOOKUP(D93,'Общий прайс лист'!A:D,4,FALSE)</f>
        <v>28900</v>
      </c>
      <c r="M93" s="895"/>
      <c r="N93" s="895"/>
      <c r="O93" s="647"/>
    </row>
    <row r="94" spans="1:15" s="9" customFormat="1" ht="15.75" thickBot="1" x14ac:dyDescent="0.3">
      <c r="A94" s="847"/>
      <c r="B94" s="739"/>
      <c r="C94" s="721"/>
      <c r="D94" s="603"/>
      <c r="E94" s="872"/>
      <c r="F94" s="872"/>
      <c r="G94" s="604"/>
      <c r="H94" s="227" t="s">
        <v>718</v>
      </c>
      <c r="I94" s="228" t="s">
        <v>856</v>
      </c>
      <c r="J94" s="229">
        <v>2</v>
      </c>
      <c r="K94" s="317"/>
      <c r="L94" s="896"/>
      <c r="M94" s="896"/>
      <c r="N94" s="896"/>
      <c r="O94" s="649"/>
    </row>
    <row r="95" spans="1:15" s="9" customFormat="1" x14ac:dyDescent="0.25">
      <c r="A95" s="847"/>
      <c r="B95" s="691" t="s">
        <v>1032</v>
      </c>
      <c r="C95" s="692"/>
      <c r="D95" s="695"/>
      <c r="E95" s="695"/>
      <c r="F95" s="695"/>
      <c r="G95" s="696"/>
      <c r="H95" s="40" t="s">
        <v>546</v>
      </c>
      <c r="I95" s="40" t="str">
        <f>VLOOKUP(H95,'Общий прайс лист'!$A$4:$D$435,2,FALSE)</f>
        <v>Цифровой переключатель FLOR EDSW</v>
      </c>
      <c r="J95" s="45"/>
      <c r="K95" s="105">
        <f>VLOOKUP(H95,'Общий прайс лист'!A:D,4,FALSE)</f>
        <v>8150</v>
      </c>
      <c r="L95" s="884"/>
      <c r="M95" s="885"/>
      <c r="N95" s="885"/>
      <c r="O95" s="886"/>
    </row>
    <row r="96" spans="1:15" s="9" customFormat="1" x14ac:dyDescent="0.25">
      <c r="A96" s="847"/>
      <c r="B96" s="694"/>
      <c r="C96" s="695"/>
      <c r="D96" s="695"/>
      <c r="E96" s="695"/>
      <c r="F96" s="695"/>
      <c r="G96" s="696"/>
      <c r="H96" s="41" t="s">
        <v>1190</v>
      </c>
      <c r="I96" s="41" t="str">
        <f>VLOOKUP(H96,'Общий прайс лист'!$A$4:$D$435,2,FALSE)</f>
        <v>Лампа сигнальная с антенной, 230В ELAC</v>
      </c>
      <c r="J96" s="43"/>
      <c r="K96" s="103">
        <f>VLOOKUP(H96,'Общий прайс лист'!A:D,4,FALSE)</f>
        <v>3350</v>
      </c>
      <c r="L96" s="884"/>
      <c r="M96" s="885"/>
      <c r="N96" s="885"/>
      <c r="O96" s="886"/>
    </row>
    <row r="97" spans="1:15" s="9" customFormat="1" x14ac:dyDescent="0.25">
      <c r="A97" s="847"/>
      <c r="B97" s="694"/>
      <c r="C97" s="695"/>
      <c r="D97" s="695"/>
      <c r="E97" s="695"/>
      <c r="F97" s="695"/>
      <c r="G97" s="696"/>
      <c r="H97" s="41" t="s">
        <v>21</v>
      </c>
      <c r="I97" s="168" t="s">
        <v>3097</v>
      </c>
      <c r="J97" s="43"/>
      <c r="K97" s="103"/>
      <c r="L97" s="884"/>
      <c r="M97" s="885"/>
      <c r="N97" s="885"/>
      <c r="O97" s="886"/>
    </row>
    <row r="98" spans="1:15" s="9" customFormat="1" ht="15.75" thickBot="1" x14ac:dyDescent="0.3">
      <c r="A98" s="848"/>
      <c r="B98" s="697"/>
      <c r="C98" s="698"/>
      <c r="D98" s="698"/>
      <c r="E98" s="698"/>
      <c r="F98" s="698"/>
      <c r="G98" s="699"/>
      <c r="H98" s="46" t="s">
        <v>22</v>
      </c>
      <c r="I98" s="171" t="s">
        <v>3098</v>
      </c>
      <c r="J98" s="47"/>
      <c r="K98" s="106"/>
      <c r="L98" s="897"/>
      <c r="M98" s="898"/>
      <c r="N98" s="898"/>
      <c r="O98" s="899"/>
    </row>
    <row r="99" spans="1:15" s="9" customFormat="1" ht="29.25" customHeight="1" x14ac:dyDescent="0.25">
      <c r="A99" s="923" t="s">
        <v>3106</v>
      </c>
      <c r="B99" s="737" t="s">
        <v>1067</v>
      </c>
      <c r="C99" s="589" t="s">
        <v>1029</v>
      </c>
      <c r="D99" s="624" t="s">
        <v>1465</v>
      </c>
      <c r="E99" s="883"/>
      <c r="F99" s="883"/>
      <c r="G99" s="625"/>
      <c r="H99" s="397" t="s">
        <v>36</v>
      </c>
      <c r="I99" s="392" t="str">
        <f>VLOOKUP(H99,'Общий прайс лист'!$A$4:$D$435,2,FALSE)</f>
        <v>Привод для откатных ворот RUN1200HS</v>
      </c>
      <c r="J99" s="306">
        <v>1</v>
      </c>
      <c r="K99" s="394">
        <f>VLOOKUP(H99,'Общий прайс лист'!A:D,4,FALSE)</f>
        <v>60900</v>
      </c>
      <c r="L99" s="583">
        <f>VLOOKUP(D99,'Общий прайс лист'!A:D,4,FALSE)</f>
        <v>63900</v>
      </c>
      <c r="M99" s="905"/>
      <c r="N99" s="905"/>
      <c r="O99" s="584"/>
    </row>
    <row r="100" spans="1:15" s="9" customFormat="1" x14ac:dyDescent="0.25">
      <c r="A100" s="923"/>
      <c r="B100" s="738"/>
      <c r="C100" s="590"/>
      <c r="D100" s="626"/>
      <c r="E100" s="765"/>
      <c r="F100" s="765"/>
      <c r="G100" s="627"/>
      <c r="H100" s="380" t="s">
        <v>1304</v>
      </c>
      <c r="I100" s="377" t="str">
        <f>VLOOKUP(H100,'Общий прайс лист'!$A$4:$D$435,2,FALSE)</f>
        <v>Приемник OXIBD с обратной связью</v>
      </c>
      <c r="J100" s="63">
        <v>1</v>
      </c>
      <c r="K100" s="134">
        <f>VLOOKUP(H100,'Общий прайс лист'!A:D,4,FALSE)</f>
        <v>3900</v>
      </c>
      <c r="L100" s="585"/>
      <c r="M100" s="906"/>
      <c r="N100" s="906"/>
      <c r="O100" s="586"/>
    </row>
    <row r="101" spans="1:15" s="9" customFormat="1" ht="15.75" thickBot="1" x14ac:dyDescent="0.3">
      <c r="A101" s="923"/>
      <c r="B101" s="738"/>
      <c r="C101" s="590"/>
      <c r="D101" s="626"/>
      <c r="E101" s="765"/>
      <c r="F101" s="765"/>
      <c r="G101" s="627"/>
      <c r="H101" s="380" t="s">
        <v>1278</v>
      </c>
      <c r="I101" s="377" t="s">
        <v>3096</v>
      </c>
      <c r="J101" s="63">
        <v>2</v>
      </c>
      <c r="K101" s="134"/>
      <c r="L101" s="585"/>
      <c r="M101" s="906"/>
      <c r="N101" s="906"/>
      <c r="O101" s="586"/>
    </row>
    <row r="102" spans="1:15" s="9" customFormat="1" ht="30" customHeight="1" x14ac:dyDescent="0.25">
      <c r="A102" s="923"/>
      <c r="B102" s="738"/>
      <c r="C102" s="590"/>
      <c r="D102" s="599" t="s">
        <v>1310</v>
      </c>
      <c r="E102" s="921"/>
      <c r="F102" s="921"/>
      <c r="G102" s="600"/>
      <c r="H102" s="219" t="s">
        <v>36</v>
      </c>
      <c r="I102" s="220" t="str">
        <f>VLOOKUP(H102,'Общий прайс лист'!$A$4:$D$435,2,FALSE)</f>
        <v>Привод для откатных ворот RUN1200HS</v>
      </c>
      <c r="J102" s="221">
        <v>1</v>
      </c>
      <c r="K102" s="222">
        <f>VLOOKUP(H102,'Общий прайс лист'!A:D,4,FALSE)</f>
        <v>60900</v>
      </c>
      <c r="L102" s="605">
        <f>VLOOKUP(D102,'Общий прайс лист'!A:D,4,FALSE)</f>
        <v>68900</v>
      </c>
      <c r="M102" s="630"/>
      <c r="N102" s="630"/>
      <c r="O102" s="606"/>
    </row>
    <row r="103" spans="1:15" s="9" customFormat="1" x14ac:dyDescent="0.25">
      <c r="A103" s="923"/>
      <c r="B103" s="738"/>
      <c r="C103" s="590"/>
      <c r="D103" s="601"/>
      <c r="E103" s="871"/>
      <c r="F103" s="871"/>
      <c r="G103" s="602"/>
      <c r="H103" s="223" t="s">
        <v>1304</v>
      </c>
      <c r="I103" s="224" t="str">
        <f>VLOOKUP(H103,'Общий прайс лист'!$A$4:$D$435,2,FALSE)</f>
        <v>Приемник OXIBD с обратной связью</v>
      </c>
      <c r="J103" s="225">
        <v>1</v>
      </c>
      <c r="K103" s="226">
        <f>VLOOKUP(H103,'Общий прайс лист'!A:D,4,FALSE)</f>
        <v>3900</v>
      </c>
      <c r="L103" s="607"/>
      <c r="M103" s="631"/>
      <c r="N103" s="631"/>
      <c r="O103" s="608"/>
    </row>
    <row r="104" spans="1:15" s="9" customFormat="1" x14ac:dyDescent="0.25">
      <c r="A104" s="923"/>
      <c r="B104" s="738"/>
      <c r="C104" s="590"/>
      <c r="D104" s="601"/>
      <c r="E104" s="871"/>
      <c r="F104" s="871"/>
      <c r="G104" s="602"/>
      <c r="H104" s="223" t="s">
        <v>1278</v>
      </c>
      <c r="I104" s="224" t="s">
        <v>3096</v>
      </c>
      <c r="J104" s="225">
        <v>2</v>
      </c>
      <c r="K104" s="226"/>
      <c r="L104" s="607"/>
      <c r="M104" s="631"/>
      <c r="N104" s="631"/>
      <c r="O104" s="608"/>
    </row>
    <row r="105" spans="1:15" s="9" customFormat="1" x14ac:dyDescent="0.25">
      <c r="A105" s="923"/>
      <c r="B105" s="738"/>
      <c r="C105" s="590"/>
      <c r="D105" s="601"/>
      <c r="E105" s="871"/>
      <c r="F105" s="871"/>
      <c r="G105" s="602"/>
      <c r="H105" s="223" t="s">
        <v>15</v>
      </c>
      <c r="I105" s="224" t="str">
        <f>VLOOKUP(H105,'Общий прайс лист'!$A$4:$D$435,2,FALSE)</f>
        <v>Фотоэлементы Medium BlueBus EPMB</v>
      </c>
      <c r="J105" s="225">
        <v>1</v>
      </c>
      <c r="K105" s="226">
        <f>VLOOKUP(H105,'Общий прайс лист'!A:D,4,FALSE)</f>
        <v>4900</v>
      </c>
      <c r="L105" s="607"/>
      <c r="M105" s="631"/>
      <c r="N105" s="631"/>
      <c r="O105" s="608"/>
    </row>
    <row r="106" spans="1:15" s="9" customFormat="1" ht="15.75" thickBot="1" x14ac:dyDescent="0.3">
      <c r="A106" s="923"/>
      <c r="B106" s="739"/>
      <c r="C106" s="598"/>
      <c r="D106" s="603"/>
      <c r="E106" s="872"/>
      <c r="F106" s="872"/>
      <c r="G106" s="604"/>
      <c r="H106" s="314" t="s">
        <v>1191</v>
      </c>
      <c r="I106" s="240" t="str">
        <f>VLOOKUP(H106,'Общий прайс лист'!$A$4:$D$435,2,FALSE)</f>
        <v>Лампа сигнальная с антенной 12В/24В ELDC</v>
      </c>
      <c r="J106" s="241">
        <v>1</v>
      </c>
      <c r="K106" s="242">
        <f>VLOOKUP(H106,'Общий прайс лист'!A:D,4,FALSE)</f>
        <v>3350</v>
      </c>
      <c r="L106" s="609"/>
      <c r="M106" s="632"/>
      <c r="N106" s="632"/>
      <c r="O106" s="610"/>
    </row>
    <row r="107" spans="1:15" s="9" customFormat="1" x14ac:dyDescent="0.25">
      <c r="A107" s="923"/>
      <c r="B107" s="694" t="s">
        <v>1032</v>
      </c>
      <c r="C107" s="695"/>
      <c r="D107" s="695"/>
      <c r="E107" s="695"/>
      <c r="F107" s="695"/>
      <c r="G107" s="696"/>
      <c r="H107" s="45" t="s">
        <v>546</v>
      </c>
      <c r="I107" s="176" t="str">
        <f>VLOOKUP(H107,'Общий прайс лист'!$A$4:$D$435,2,FALSE)</f>
        <v>Цифровой переключатель FLOR EDSW</v>
      </c>
      <c r="J107" s="45"/>
      <c r="K107" s="105">
        <f>VLOOKUP(H107,'Общий прайс лист'!A:D,4,FALSE)</f>
        <v>8150</v>
      </c>
      <c r="L107" s="633"/>
      <c r="M107" s="634"/>
      <c r="N107" s="634"/>
      <c r="O107" s="903"/>
    </row>
    <row r="108" spans="1:15" s="9" customFormat="1" x14ac:dyDescent="0.25">
      <c r="A108" s="923"/>
      <c r="B108" s="694"/>
      <c r="C108" s="695"/>
      <c r="D108" s="695"/>
      <c r="E108" s="695"/>
      <c r="F108" s="695"/>
      <c r="G108" s="696"/>
      <c r="H108" s="43" t="s">
        <v>21</v>
      </c>
      <c r="I108" s="55" t="s">
        <v>3097</v>
      </c>
      <c r="J108" s="43"/>
      <c r="K108" s="103"/>
      <c r="L108" s="633"/>
      <c r="M108" s="634"/>
      <c r="N108" s="634"/>
      <c r="O108" s="903"/>
    </row>
    <row r="109" spans="1:15" s="9" customFormat="1" ht="15.75" thickBot="1" x14ac:dyDescent="0.3">
      <c r="A109" s="924"/>
      <c r="B109" s="697"/>
      <c r="C109" s="698"/>
      <c r="D109" s="698"/>
      <c r="E109" s="698"/>
      <c r="F109" s="698"/>
      <c r="G109" s="699"/>
      <c r="H109" s="47" t="s">
        <v>22</v>
      </c>
      <c r="I109" s="56" t="s">
        <v>3098</v>
      </c>
      <c r="J109" s="47"/>
      <c r="K109" s="106"/>
      <c r="L109" s="635"/>
      <c r="M109" s="636"/>
      <c r="N109" s="636"/>
      <c r="O109" s="904"/>
    </row>
    <row r="110" spans="1:15" s="9" customFormat="1" ht="37.5" customHeight="1" x14ac:dyDescent="0.25">
      <c r="A110" s="846" t="s">
        <v>587</v>
      </c>
      <c r="B110" s="737" t="s">
        <v>1397</v>
      </c>
      <c r="C110" s="961" t="s">
        <v>1030</v>
      </c>
      <c r="D110" s="599" t="s">
        <v>1472</v>
      </c>
      <c r="E110" s="921"/>
      <c r="F110" s="921"/>
      <c r="G110" s="600"/>
      <c r="H110" s="219" t="s">
        <v>588</v>
      </c>
      <c r="I110" s="220" t="str">
        <f>VLOOKUP(H110,'Общий прайс лист'!$A$4:$D$435,2,FALSE)</f>
        <v>Привод для откатных ворот RUN1500</v>
      </c>
      <c r="J110" s="221">
        <v>1</v>
      </c>
      <c r="K110" s="222">
        <f>VLOOKUP(H110,'Общий прайс лист'!A:D,4,FALSE)</f>
        <v>58900</v>
      </c>
      <c r="L110" s="881">
        <f>VLOOKUP(D110,'Общий прайс лист'!A:D,4,FALSE)</f>
        <v>61900</v>
      </c>
      <c r="M110" s="895"/>
      <c r="N110" s="895"/>
      <c r="O110" s="647"/>
    </row>
    <row r="111" spans="1:15" s="9" customFormat="1" ht="15.75" customHeight="1" x14ac:dyDescent="0.25">
      <c r="A111" s="847"/>
      <c r="B111" s="738"/>
      <c r="C111" s="962"/>
      <c r="D111" s="601"/>
      <c r="E111" s="871"/>
      <c r="F111" s="871"/>
      <c r="G111" s="602"/>
      <c r="H111" s="223" t="s">
        <v>1304</v>
      </c>
      <c r="I111" s="224" t="str">
        <f>VLOOKUP(H111,'Общий прайс лист'!$A$4:$D$435,2,FALSE)</f>
        <v>Приемник OXIBD с обратной связью</v>
      </c>
      <c r="J111" s="225">
        <v>1</v>
      </c>
      <c r="K111" s="226">
        <f>VLOOKUP(H111,'Общий прайс лист'!A:D,4,FALSE)</f>
        <v>3900</v>
      </c>
      <c r="L111" s="964"/>
      <c r="M111" s="957"/>
      <c r="N111" s="957"/>
      <c r="O111" s="648"/>
    </row>
    <row r="112" spans="1:15" s="9" customFormat="1" ht="15.75" customHeight="1" thickBot="1" x14ac:dyDescent="0.3">
      <c r="A112" s="847"/>
      <c r="B112" s="739"/>
      <c r="C112" s="963"/>
      <c r="D112" s="603"/>
      <c r="E112" s="872"/>
      <c r="F112" s="872"/>
      <c r="G112" s="604"/>
      <c r="H112" s="227" t="s">
        <v>1278</v>
      </c>
      <c r="I112" s="229" t="s">
        <v>3096</v>
      </c>
      <c r="J112" s="229">
        <v>2</v>
      </c>
      <c r="K112" s="230"/>
      <c r="L112" s="882"/>
      <c r="M112" s="896"/>
      <c r="N112" s="896"/>
      <c r="O112" s="649"/>
    </row>
    <row r="113" spans="1:15" s="9" customFormat="1" ht="15.75" customHeight="1" x14ac:dyDescent="0.25">
      <c r="A113" s="847"/>
      <c r="B113" s="694" t="s">
        <v>1032</v>
      </c>
      <c r="C113" s="695"/>
      <c r="D113" s="695"/>
      <c r="E113" s="695"/>
      <c r="F113" s="695"/>
      <c r="G113" s="696"/>
      <c r="H113" s="40" t="s">
        <v>546</v>
      </c>
      <c r="I113" s="40" t="str">
        <f>VLOOKUP(H113,'Общий прайс лист'!$A$4:$D$435,2,FALSE)</f>
        <v>Цифровой переключатель FLOR EDSW</v>
      </c>
      <c r="J113" s="45"/>
      <c r="K113" s="105">
        <f>VLOOKUP(H113,'Общий прайс лист'!A:D,4,FALSE)</f>
        <v>8150</v>
      </c>
      <c r="L113" s="408"/>
      <c r="M113" s="408"/>
      <c r="N113" s="408"/>
      <c r="O113" s="409"/>
    </row>
    <row r="114" spans="1:15" s="9" customFormat="1" ht="15.75" customHeight="1" x14ac:dyDescent="0.25">
      <c r="A114" s="847"/>
      <c r="B114" s="694"/>
      <c r="C114" s="695"/>
      <c r="D114" s="695"/>
      <c r="E114" s="695"/>
      <c r="F114" s="695"/>
      <c r="G114" s="696"/>
      <c r="H114" s="41" t="s">
        <v>21</v>
      </c>
      <c r="I114" s="168" t="s">
        <v>3097</v>
      </c>
      <c r="J114" s="43"/>
      <c r="K114" s="103"/>
      <c r="L114" s="408"/>
      <c r="M114" s="408"/>
      <c r="N114" s="408"/>
      <c r="O114" s="409"/>
    </row>
    <row r="115" spans="1:15" s="9" customFormat="1" ht="15.75" customHeight="1" x14ac:dyDescent="0.25">
      <c r="A115" s="847"/>
      <c r="B115" s="694"/>
      <c r="C115" s="695"/>
      <c r="D115" s="695"/>
      <c r="E115" s="695"/>
      <c r="F115" s="695"/>
      <c r="G115" s="696"/>
      <c r="H115" s="41" t="s">
        <v>22</v>
      </c>
      <c r="I115" s="168" t="s">
        <v>3098</v>
      </c>
      <c r="J115" s="43"/>
      <c r="K115" s="103"/>
      <c r="L115" s="408"/>
      <c r="M115" s="408"/>
      <c r="N115" s="408"/>
      <c r="O115" s="409"/>
    </row>
    <row r="116" spans="1:15" s="9" customFormat="1" ht="15.75" customHeight="1" thickBot="1" x14ac:dyDescent="0.3">
      <c r="A116" s="848"/>
      <c r="B116" s="697"/>
      <c r="C116" s="698"/>
      <c r="D116" s="698"/>
      <c r="E116" s="698"/>
      <c r="F116" s="698"/>
      <c r="G116" s="699"/>
      <c r="H116" s="46" t="s">
        <v>19</v>
      </c>
      <c r="I116" s="171" t="str">
        <f>VLOOKUP(H116,'Общий прайс лист'!$A$4:$D$435,2,FALSE)</f>
        <v>Аккумуляторная батарея PS124</v>
      </c>
      <c r="J116" s="47"/>
      <c r="K116" s="106">
        <f>VLOOKUP(H116,'Общий прайс лист'!A:D,4,FALSE)</f>
        <v>6550</v>
      </c>
      <c r="L116" s="410"/>
      <c r="M116" s="410"/>
      <c r="N116" s="410"/>
      <c r="O116" s="411"/>
    </row>
    <row r="117" spans="1:15" s="9" customFormat="1" ht="42" customHeight="1" x14ac:dyDescent="0.25">
      <c r="A117" s="910" t="s">
        <v>587</v>
      </c>
      <c r="B117" s="844" t="s">
        <v>593</v>
      </c>
      <c r="C117" s="912" t="s">
        <v>1030</v>
      </c>
      <c r="D117" s="799" t="s">
        <v>3103</v>
      </c>
      <c r="E117" s="958" t="s">
        <v>2470</v>
      </c>
      <c r="F117" s="943"/>
      <c r="G117" s="943"/>
      <c r="H117" s="27" t="s">
        <v>589</v>
      </c>
      <c r="I117" s="172" t="str">
        <f>VLOOKUP(H117,'Общий прайс лист'!$A$4:$D$435,2,FALSE)</f>
        <v>Привод для откатных ворот RUN1800</v>
      </c>
      <c r="J117" s="48">
        <v>1</v>
      </c>
      <c r="K117" s="108">
        <f>VLOOKUP(H117,'Общий прайс лист'!A:D,4,FALSE)</f>
        <v>54900</v>
      </c>
      <c r="L117" s="778">
        <f>VLOOKUP(E117,'Общий прайс лист'!A:D,4,FALSE)</f>
        <v>57900</v>
      </c>
      <c r="M117" s="867"/>
      <c r="N117" s="867"/>
      <c r="O117" s="779"/>
    </row>
    <row r="118" spans="1:15" s="9" customFormat="1" ht="15" customHeight="1" x14ac:dyDescent="0.25">
      <c r="A118" s="910"/>
      <c r="B118" s="845"/>
      <c r="C118" s="913"/>
      <c r="D118" s="800"/>
      <c r="E118" s="959"/>
      <c r="F118" s="944"/>
      <c r="G118" s="944"/>
      <c r="H118" s="28" t="s">
        <v>1304</v>
      </c>
      <c r="I118" s="173" t="str">
        <f>VLOOKUP(H118,'Общий прайс лист'!$A$4:$D$435,2,FALSE)</f>
        <v>Приемник OXIBD с обратной связью</v>
      </c>
      <c r="J118" s="49">
        <v>1</v>
      </c>
      <c r="K118" s="109">
        <f>VLOOKUP(H118,'Общий прайс лист'!A:D,4,FALSE)</f>
        <v>3900</v>
      </c>
      <c r="L118" s="780"/>
      <c r="M118" s="868"/>
      <c r="N118" s="868"/>
      <c r="O118" s="781"/>
    </row>
    <row r="119" spans="1:15" s="9" customFormat="1" ht="15.75" customHeight="1" thickBot="1" x14ac:dyDescent="0.3">
      <c r="A119" s="910"/>
      <c r="B119" s="845"/>
      <c r="C119" s="913"/>
      <c r="D119" s="801"/>
      <c r="E119" s="960"/>
      <c r="F119" s="945"/>
      <c r="G119" s="945"/>
      <c r="H119" s="29" t="s">
        <v>1278</v>
      </c>
      <c r="I119" s="174" t="s">
        <v>3096</v>
      </c>
      <c r="J119" s="50">
        <v>2</v>
      </c>
      <c r="K119" s="110"/>
      <c r="L119" s="782"/>
      <c r="M119" s="869"/>
      <c r="N119" s="869"/>
      <c r="O119" s="783"/>
    </row>
    <row r="120" spans="1:15" s="9" customFormat="1" ht="3.75" customHeight="1" thickBot="1" x14ac:dyDescent="0.3">
      <c r="A120" s="910"/>
      <c r="B120" s="480"/>
      <c r="C120" s="481"/>
      <c r="D120" s="482"/>
      <c r="E120" s="483"/>
      <c r="F120" s="483"/>
      <c r="G120" s="484"/>
      <c r="H120" s="485"/>
      <c r="I120" s="486"/>
      <c r="J120" s="487"/>
      <c r="K120" s="488"/>
      <c r="L120" s="477"/>
      <c r="M120" s="475"/>
      <c r="N120" s="475"/>
      <c r="O120" s="476"/>
    </row>
    <row r="121" spans="1:15" s="9" customFormat="1" ht="25.5" customHeight="1" x14ac:dyDescent="0.25">
      <c r="A121" s="910"/>
      <c r="B121" s="844" t="s">
        <v>592</v>
      </c>
      <c r="C121" s="809" t="s">
        <v>1035</v>
      </c>
      <c r="D121" s="849" t="s">
        <v>1039</v>
      </c>
      <c r="E121" s="850"/>
      <c r="F121" s="850"/>
      <c r="G121" s="851"/>
      <c r="H121" s="520" t="s">
        <v>590</v>
      </c>
      <c r="I121" s="521" t="str">
        <f>VLOOKUP(H121,'Общий прайс лист'!$A$4:$D$435,2,FALSE)</f>
        <v>Привод для откатных ворот RUN2500</v>
      </c>
      <c r="J121" s="522">
        <v>1</v>
      </c>
      <c r="K121" s="523">
        <f>VLOOKUP(H121,'Общий прайс лист'!A:D,4,FALSE)</f>
        <v>62900</v>
      </c>
      <c r="L121" s="840"/>
      <c r="M121" s="841"/>
      <c r="N121" s="841"/>
      <c r="O121" s="806"/>
    </row>
    <row r="122" spans="1:15" s="9" customFormat="1" x14ac:dyDescent="0.25">
      <c r="A122" s="910"/>
      <c r="B122" s="845"/>
      <c r="C122" s="810"/>
      <c r="D122" s="852"/>
      <c r="E122" s="853"/>
      <c r="F122" s="853"/>
      <c r="G122" s="854"/>
      <c r="H122" s="524" t="s">
        <v>1304</v>
      </c>
      <c r="I122" s="525" t="str">
        <f>VLOOKUP(H122,'Общий прайс лист'!$A$4:$D$435,2,FALSE)</f>
        <v>Приемник OXIBD с обратной связью</v>
      </c>
      <c r="J122" s="526">
        <v>1</v>
      </c>
      <c r="K122" s="527">
        <f>VLOOKUP(H122,'Общий прайс лист'!A:D,4,FALSE)</f>
        <v>3900</v>
      </c>
      <c r="L122" s="842"/>
      <c r="M122" s="843"/>
      <c r="N122" s="843"/>
      <c r="O122" s="808"/>
    </row>
    <row r="123" spans="1:15" s="9" customFormat="1" x14ac:dyDescent="0.25">
      <c r="A123" s="910"/>
      <c r="B123" s="845"/>
      <c r="C123" s="810"/>
      <c r="D123" s="852"/>
      <c r="E123" s="853"/>
      <c r="F123" s="853"/>
      <c r="G123" s="854"/>
      <c r="H123" s="524" t="s">
        <v>1278</v>
      </c>
      <c r="I123" s="525" t="s">
        <v>3096</v>
      </c>
      <c r="J123" s="526">
        <v>2</v>
      </c>
      <c r="K123" s="527"/>
      <c r="L123" s="842"/>
      <c r="M123" s="843"/>
      <c r="N123" s="843"/>
      <c r="O123" s="808"/>
    </row>
    <row r="124" spans="1:15" s="9" customFormat="1" x14ac:dyDescent="0.25">
      <c r="A124" s="910"/>
      <c r="B124" s="845"/>
      <c r="C124" s="810"/>
      <c r="D124" s="852"/>
      <c r="E124" s="853"/>
      <c r="F124" s="853"/>
      <c r="G124" s="854"/>
      <c r="H124" s="524" t="s">
        <v>15</v>
      </c>
      <c r="I124" s="525" t="str">
        <f>VLOOKUP(H124,'Общий прайс лист'!$A$4:$D$435,2,FALSE)</f>
        <v>Фотоэлементы Medium BlueBus EPMB</v>
      </c>
      <c r="J124" s="526">
        <v>1</v>
      </c>
      <c r="K124" s="527">
        <f>VLOOKUP(H124,'Общий прайс лист'!A:D,4,FALSE)</f>
        <v>4900</v>
      </c>
      <c r="L124" s="842"/>
      <c r="M124" s="843"/>
      <c r="N124" s="843"/>
      <c r="O124" s="808"/>
    </row>
    <row r="125" spans="1:15" s="9" customFormat="1" x14ac:dyDescent="0.25">
      <c r="A125" s="910"/>
      <c r="B125" s="918"/>
      <c r="C125" s="811"/>
      <c r="D125" s="855"/>
      <c r="E125" s="856"/>
      <c r="F125" s="856"/>
      <c r="G125" s="857"/>
      <c r="H125" s="528" t="s">
        <v>1191</v>
      </c>
      <c r="I125" s="529" t="str">
        <f>VLOOKUP(H125,'Общий прайс лист'!$A$4:$D$435,2,FALSE)</f>
        <v>Лампа сигнальная с антенной 12В/24В ELDC</v>
      </c>
      <c r="J125" s="530">
        <v>1</v>
      </c>
      <c r="K125" s="531">
        <f>VLOOKUP(H125,'Общий прайс лист'!A:D,4,FALSE)</f>
        <v>3350</v>
      </c>
      <c r="L125" s="892"/>
      <c r="M125" s="893"/>
      <c r="N125" s="893"/>
      <c r="O125" s="820"/>
    </row>
    <row r="126" spans="1:15" s="9" customFormat="1" ht="24" customHeight="1" x14ac:dyDescent="0.25">
      <c r="A126" s="910"/>
      <c r="B126" s="737" t="s">
        <v>1055</v>
      </c>
      <c r="C126" s="809" t="s">
        <v>1035</v>
      </c>
      <c r="D126" s="849" t="s">
        <v>1040</v>
      </c>
      <c r="E126" s="850"/>
      <c r="F126" s="850"/>
      <c r="G126" s="851"/>
      <c r="H126" s="520" t="s">
        <v>591</v>
      </c>
      <c r="I126" s="521" t="str">
        <f>VLOOKUP(H126,'Общий прайс лист'!$A$4:$D$435,2,FALSE)</f>
        <v>Привод для откатных ворот RUN2500I/A</v>
      </c>
      <c r="J126" s="522">
        <v>1</v>
      </c>
      <c r="K126" s="523">
        <f>VLOOKUP(H126,'Общий прайс лист'!A:D,4,FALSE)</f>
        <v>76900</v>
      </c>
      <c r="L126" s="840"/>
      <c r="M126" s="841"/>
      <c r="N126" s="841"/>
      <c r="O126" s="806"/>
    </row>
    <row r="127" spans="1:15" s="9" customFormat="1" x14ac:dyDescent="0.25">
      <c r="A127" s="910"/>
      <c r="B127" s="738"/>
      <c r="C127" s="810"/>
      <c r="D127" s="852"/>
      <c r="E127" s="853"/>
      <c r="F127" s="853"/>
      <c r="G127" s="854"/>
      <c r="H127" s="524" t="s">
        <v>1304</v>
      </c>
      <c r="I127" s="525" t="str">
        <f>VLOOKUP(H127,'Общий прайс лист'!$A$4:$D$435,2,FALSE)</f>
        <v>Приемник OXIBD с обратной связью</v>
      </c>
      <c r="J127" s="526">
        <v>1</v>
      </c>
      <c r="K127" s="527">
        <f>VLOOKUP(H127,'Общий прайс лист'!A:D,4,FALSE)</f>
        <v>3900</v>
      </c>
      <c r="L127" s="842"/>
      <c r="M127" s="843"/>
      <c r="N127" s="843"/>
      <c r="O127" s="808"/>
    </row>
    <row r="128" spans="1:15" s="9" customFormat="1" x14ac:dyDescent="0.25">
      <c r="A128" s="910"/>
      <c r="B128" s="738"/>
      <c r="C128" s="810"/>
      <c r="D128" s="852"/>
      <c r="E128" s="853"/>
      <c r="F128" s="853"/>
      <c r="G128" s="854"/>
      <c r="H128" s="524" t="s">
        <v>1278</v>
      </c>
      <c r="I128" s="525" t="s">
        <v>3096</v>
      </c>
      <c r="J128" s="526">
        <v>2</v>
      </c>
      <c r="K128" s="527"/>
      <c r="L128" s="842"/>
      <c r="M128" s="843"/>
      <c r="N128" s="843"/>
      <c r="O128" s="808"/>
    </row>
    <row r="129" spans="1:15" s="9" customFormat="1" x14ac:dyDescent="0.25">
      <c r="A129" s="910"/>
      <c r="B129" s="738"/>
      <c r="C129" s="810"/>
      <c r="D129" s="852"/>
      <c r="E129" s="853"/>
      <c r="F129" s="853"/>
      <c r="G129" s="854"/>
      <c r="H129" s="524" t="s">
        <v>15</v>
      </c>
      <c r="I129" s="525" t="str">
        <f>VLOOKUP(H129,'Общий прайс лист'!$A$4:$D$435,2,FALSE)</f>
        <v>Фотоэлементы Medium BlueBus EPMB</v>
      </c>
      <c r="J129" s="526">
        <v>1</v>
      </c>
      <c r="K129" s="527">
        <f>VLOOKUP(H129,'Общий прайс лист'!A:D,4,FALSE)</f>
        <v>4900</v>
      </c>
      <c r="L129" s="842"/>
      <c r="M129" s="843"/>
      <c r="N129" s="843"/>
      <c r="O129" s="808"/>
    </row>
    <row r="130" spans="1:15" s="9" customFormat="1" ht="15.75" thickBot="1" x14ac:dyDescent="0.3">
      <c r="A130" s="910"/>
      <c r="B130" s="739"/>
      <c r="C130" s="811"/>
      <c r="D130" s="855"/>
      <c r="E130" s="856"/>
      <c r="F130" s="856"/>
      <c r="G130" s="857"/>
      <c r="H130" s="528" t="s">
        <v>1191</v>
      </c>
      <c r="I130" s="529" t="str">
        <f>VLOOKUP(H130,'Общий прайс лист'!$A$4:$D$435,2,FALSE)</f>
        <v>Лампа сигнальная с антенной 12В/24В ELDC</v>
      </c>
      <c r="J130" s="530">
        <v>1</v>
      </c>
      <c r="K130" s="531">
        <f>VLOOKUP(H130,'Общий прайс лист'!A:D,4,FALSE)</f>
        <v>3350</v>
      </c>
      <c r="L130" s="892"/>
      <c r="M130" s="893"/>
      <c r="N130" s="893"/>
      <c r="O130" s="820"/>
    </row>
    <row r="131" spans="1:15" s="9" customFormat="1" ht="23.25" x14ac:dyDescent="0.25">
      <c r="A131" s="910"/>
      <c r="B131" s="694" t="s">
        <v>1032</v>
      </c>
      <c r="C131" s="695"/>
      <c r="D131" s="695"/>
      <c r="E131" s="695"/>
      <c r="F131" s="695"/>
      <c r="G131" s="696"/>
      <c r="H131" s="40" t="s">
        <v>546</v>
      </c>
      <c r="I131" s="40" t="str">
        <f>VLOOKUP(H131,'Общий прайс лист'!$A$4:$D$435,2,FALSE)</f>
        <v>Цифровой переключатель FLOR EDSW</v>
      </c>
      <c r="J131" s="45"/>
      <c r="K131" s="105">
        <f>VLOOKUP(H131,'Общий прайс лист'!A:D,4,FALSE)</f>
        <v>8150</v>
      </c>
      <c r="L131" s="408"/>
      <c r="M131" s="408"/>
      <c r="N131" s="408"/>
      <c r="O131" s="409"/>
    </row>
    <row r="132" spans="1:15" s="9" customFormat="1" ht="23.25" x14ac:dyDescent="0.25">
      <c r="A132" s="910"/>
      <c r="B132" s="694"/>
      <c r="C132" s="695"/>
      <c r="D132" s="695"/>
      <c r="E132" s="695"/>
      <c r="F132" s="695"/>
      <c r="G132" s="696"/>
      <c r="H132" s="41" t="s">
        <v>21</v>
      </c>
      <c r="I132" s="168" t="s">
        <v>3097</v>
      </c>
      <c r="J132" s="43"/>
      <c r="K132" s="103" t="e">
        <f>VLOOKUP(H132,'Общий прайс лист'!A:D,4,FALSE)</f>
        <v>#N/A</v>
      </c>
      <c r="L132" s="408"/>
      <c r="M132" s="408"/>
      <c r="N132" s="408"/>
      <c r="O132" s="409"/>
    </row>
    <row r="133" spans="1:15" s="9" customFormat="1" ht="23.25" x14ac:dyDescent="0.25">
      <c r="A133" s="910"/>
      <c r="B133" s="694"/>
      <c r="C133" s="695"/>
      <c r="D133" s="695"/>
      <c r="E133" s="695"/>
      <c r="F133" s="695"/>
      <c r="G133" s="696"/>
      <c r="H133" s="41" t="s">
        <v>22</v>
      </c>
      <c r="I133" s="168" t="s">
        <v>3098</v>
      </c>
      <c r="J133" s="43"/>
      <c r="K133" s="103" t="e">
        <f>VLOOKUP(H133,'Общий прайс лист'!A:D,4,FALSE)</f>
        <v>#N/A</v>
      </c>
      <c r="L133" s="408"/>
      <c r="M133" s="408"/>
      <c r="N133" s="408"/>
      <c r="O133" s="409"/>
    </row>
    <row r="134" spans="1:15" s="9" customFormat="1" ht="23.25" x14ac:dyDescent="0.25">
      <c r="A134" s="911"/>
      <c r="B134" s="697"/>
      <c r="C134" s="698"/>
      <c r="D134" s="698"/>
      <c r="E134" s="698"/>
      <c r="F134" s="698"/>
      <c r="G134" s="699"/>
      <c r="H134" s="46" t="s">
        <v>19</v>
      </c>
      <c r="I134" s="171" t="str">
        <f>VLOOKUP(H134,'Общий прайс лист'!$A$4:$D$435,2,FALSE)</f>
        <v>Аккумуляторная батарея PS124</v>
      </c>
      <c r="J134" s="47"/>
      <c r="K134" s="106">
        <f>VLOOKUP(H134,'Общий прайс лист'!A:D,4,FALSE)</f>
        <v>6550</v>
      </c>
      <c r="L134" s="410"/>
      <c r="M134" s="410"/>
      <c r="N134" s="410"/>
      <c r="O134" s="411"/>
    </row>
    <row r="135" spans="1:15" s="9" customFormat="1" ht="37.5" customHeight="1" x14ac:dyDescent="0.25">
      <c r="A135" s="846" t="s">
        <v>594</v>
      </c>
      <c r="B135" s="919" t="s">
        <v>1358</v>
      </c>
      <c r="C135" s="809" t="s">
        <v>1035</v>
      </c>
      <c r="D135" s="858" t="s">
        <v>1346</v>
      </c>
      <c r="E135" s="859"/>
      <c r="F135" s="859"/>
      <c r="G135" s="860"/>
      <c r="H135" s="520" t="s">
        <v>1341</v>
      </c>
      <c r="I135" s="521" t="str">
        <f>VLOOKUP(H135,'Общий прайс лист'!$A$4:$D$435,2,FALSE)</f>
        <v>Привод для откатных ворот TUB 4000</v>
      </c>
      <c r="J135" s="522">
        <v>1</v>
      </c>
      <c r="K135" s="523">
        <f>VLOOKUP(H135,'Общий прайс лист'!A:D,4,FALSE)</f>
        <v>172900</v>
      </c>
      <c r="L135" s="840">
        <f>K135*J135+K136*J136+K137*J137+K138*J138</f>
        <v>185050</v>
      </c>
      <c r="M135" s="841"/>
      <c r="N135" s="841"/>
      <c r="O135" s="806"/>
    </row>
    <row r="136" spans="1:15" s="9" customFormat="1" x14ac:dyDescent="0.25">
      <c r="A136" s="847"/>
      <c r="B136" s="920"/>
      <c r="C136" s="810"/>
      <c r="D136" s="861"/>
      <c r="E136" s="862"/>
      <c r="F136" s="862"/>
      <c r="G136" s="863"/>
      <c r="H136" s="524" t="s">
        <v>1304</v>
      </c>
      <c r="I136" s="525" t="str">
        <f>VLOOKUP(H136,'Общий прайс лист'!$A$4:$D$435,2,FALSE)</f>
        <v>Приемник OXIBD с обратной связью</v>
      </c>
      <c r="J136" s="526">
        <v>1</v>
      </c>
      <c r="K136" s="527">
        <f>VLOOKUP(H136,'Общий прайс лист'!A:D,4,FALSE)</f>
        <v>3900</v>
      </c>
      <c r="L136" s="842"/>
      <c r="M136" s="843"/>
      <c r="N136" s="843"/>
      <c r="O136" s="808"/>
    </row>
    <row r="137" spans="1:15" s="9" customFormat="1" x14ac:dyDescent="0.25">
      <c r="A137" s="847"/>
      <c r="B137" s="920"/>
      <c r="C137" s="810"/>
      <c r="D137" s="861"/>
      <c r="E137" s="862"/>
      <c r="F137" s="862"/>
      <c r="G137" s="863"/>
      <c r="H137" s="524" t="s">
        <v>1190</v>
      </c>
      <c r="I137" s="525" t="str">
        <f>VLOOKUP(H137,'Общий прайс лист'!$A$4:$D$435,2,FALSE)</f>
        <v>Лампа сигнальная с антенной, 230В ELAC</v>
      </c>
      <c r="J137" s="526">
        <v>1</v>
      </c>
      <c r="K137" s="527">
        <f>VLOOKUP(H137,'Общий прайс лист'!A:D,4,FALSE)</f>
        <v>3350</v>
      </c>
      <c r="L137" s="842"/>
      <c r="M137" s="843"/>
      <c r="N137" s="843"/>
      <c r="O137" s="808"/>
    </row>
    <row r="138" spans="1:15" s="9" customFormat="1" ht="15.75" thickBot="1" x14ac:dyDescent="0.3">
      <c r="A138" s="847"/>
      <c r="B138" s="920"/>
      <c r="C138" s="810"/>
      <c r="D138" s="864"/>
      <c r="E138" s="865"/>
      <c r="F138" s="865"/>
      <c r="G138" s="866"/>
      <c r="H138" s="532" t="s">
        <v>583</v>
      </c>
      <c r="I138" s="533" t="str">
        <f>VLOOKUP(H138,'Общий прайс лист'!$A$4:$D$435,2,FALSE)</f>
        <v>Фотоэлементы Medium EPM</v>
      </c>
      <c r="J138" s="534">
        <v>1</v>
      </c>
      <c r="K138" s="535">
        <f>VLOOKUP(H138,'Общий прайс лист'!A:D,4,FALSE)</f>
        <v>4900</v>
      </c>
      <c r="L138" s="842"/>
      <c r="M138" s="843"/>
      <c r="N138" s="843"/>
      <c r="O138" s="808"/>
    </row>
    <row r="139" spans="1:15" s="9" customFormat="1" x14ac:dyDescent="0.25">
      <c r="A139" s="847"/>
      <c r="B139" s="691" t="s">
        <v>1032</v>
      </c>
      <c r="C139" s="692"/>
      <c r="D139" s="692"/>
      <c r="E139" s="692"/>
      <c r="F139" s="692"/>
      <c r="G139" s="693"/>
      <c r="H139" s="51" t="s">
        <v>546</v>
      </c>
      <c r="I139" s="175" t="str">
        <f>VLOOKUP(H139,'Общий прайс лист'!$A$4:$D$435,2,FALSE)</f>
        <v>Цифровой переключатель FLOR EDSW</v>
      </c>
      <c r="J139" s="52"/>
      <c r="K139" s="113">
        <f>VLOOKUP(H139,'Общий прайс лист'!A:D,4,FALSE)</f>
        <v>8150</v>
      </c>
      <c r="L139" s="114"/>
      <c r="M139" s="114"/>
      <c r="N139" s="114"/>
      <c r="O139" s="115"/>
    </row>
    <row r="140" spans="1:15" s="9" customFormat="1" ht="15.75" thickBot="1" x14ac:dyDescent="0.3">
      <c r="A140" s="848"/>
      <c r="B140" s="697"/>
      <c r="C140" s="698"/>
      <c r="D140" s="698"/>
      <c r="E140" s="698"/>
      <c r="F140" s="698"/>
      <c r="G140" s="699"/>
      <c r="H140" s="46" t="s">
        <v>596</v>
      </c>
      <c r="I140" s="171" t="str">
        <f>VLOOKUP(H140,'Общий прайс лист'!$A$4:$D$435,2,FALSE)</f>
        <v>Оцинкованная зубчатая рейка, модуль M6 ROA81</v>
      </c>
      <c r="J140" s="47"/>
      <c r="K140" s="106">
        <f>VLOOKUP(H140,'Общий прайс лист'!A:D,4,FALSE)</f>
        <v>4500</v>
      </c>
      <c r="L140" s="111"/>
      <c r="M140" s="111"/>
      <c r="N140" s="111"/>
      <c r="O140" s="112"/>
    </row>
    <row r="141" spans="1:15" ht="7.5" customHeight="1" thickBot="1" x14ac:dyDescent="0.3"/>
    <row r="142" spans="1:15" x14ac:dyDescent="0.25">
      <c r="A142" s="907" t="s">
        <v>598</v>
      </c>
      <c r="B142" s="33"/>
      <c r="C142" s="33"/>
      <c r="D142" s="179"/>
      <c r="E142" s="179"/>
      <c r="F142" s="93"/>
      <c r="G142" s="93"/>
      <c r="H142" s="54" t="s">
        <v>2408</v>
      </c>
      <c r="I142" s="54" t="str">
        <f>VLOOKUP(H142,'Общий прайс лист'!$A$4:$D$435,2,FALSE)</f>
        <v>Блок управления DPRO500</v>
      </c>
      <c r="J142" s="54">
        <v>1</v>
      </c>
      <c r="K142" s="116">
        <f>VLOOKUP(H142,'Общий прайс лист'!A:D,4,FALSE)</f>
        <v>18900</v>
      </c>
      <c r="L142" s="143"/>
      <c r="M142" s="143"/>
      <c r="N142" s="143"/>
      <c r="O142" s="143"/>
    </row>
    <row r="143" spans="1:15" s="9" customFormat="1" ht="25.5" x14ac:dyDescent="0.25">
      <c r="A143" s="908"/>
      <c r="B143" s="32"/>
      <c r="C143" s="32"/>
      <c r="D143" s="180"/>
      <c r="E143" s="180"/>
      <c r="F143" s="91"/>
      <c r="G143" s="91"/>
      <c r="H143" s="75" t="s">
        <v>2476</v>
      </c>
      <c r="I143" s="181" t="str">
        <f>VLOOKUP(H143,'Общий прайс лист'!$A$4:$D$435,2,FALSE)</f>
        <v xml:space="preserve">Комплект ROA8KIT10. Состав комплекта: Оцинкованная зубчатая рейка 30х8х1000 мм ROA8 - 10 шт; </v>
      </c>
      <c r="J143" s="55">
        <v>1</v>
      </c>
      <c r="K143" s="117">
        <f>VLOOKUP(H143,'Общий прайс лист'!A:D,4,FALSE)</f>
        <v>7900</v>
      </c>
      <c r="L143" s="143"/>
      <c r="M143" s="143"/>
      <c r="N143" s="143"/>
      <c r="O143" s="143"/>
    </row>
    <row r="144" spans="1:15" s="9" customFormat="1" ht="25.5" x14ac:dyDescent="0.25">
      <c r="A144" s="908"/>
      <c r="B144" s="32"/>
      <c r="C144" s="32"/>
      <c r="D144" s="180"/>
      <c r="E144" s="180"/>
      <c r="F144" s="91"/>
      <c r="G144" s="91"/>
      <c r="H144" s="75" t="s">
        <v>2477</v>
      </c>
      <c r="I144" s="181" t="str">
        <f>VLOOKUP(H144,'Общий прайс лист'!$A$4:$D$435,2,FALSE)</f>
        <v xml:space="preserve">Комплект ROA8KIT50. Состав комплекта: Оцинкованная зубчатая рейка 30х8х1000 мм ROA8 - 50 шт; </v>
      </c>
      <c r="J144" s="55">
        <v>1</v>
      </c>
      <c r="K144" s="117">
        <f>VLOOKUP(H144,'Общий прайс лист'!A:D,4,FALSE)</f>
        <v>37900</v>
      </c>
      <c r="L144" s="143"/>
      <c r="M144" s="143"/>
      <c r="N144" s="143"/>
      <c r="O144" s="143"/>
    </row>
    <row r="145" spans="1:15" s="9" customFormat="1" ht="25.5" x14ac:dyDescent="0.25">
      <c r="A145" s="908"/>
      <c r="B145" s="32"/>
      <c r="C145" s="32"/>
      <c r="D145" s="180"/>
      <c r="E145" s="180"/>
      <c r="F145" s="91"/>
      <c r="G145" s="91"/>
      <c r="H145" s="75" t="s">
        <v>2473</v>
      </c>
      <c r="I145" s="181" t="str">
        <f>VLOOKUP(H145,'Общий прайс лист'!$A$4:$D$435,2,FALSE)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45" s="55">
        <v>1</v>
      </c>
      <c r="K145" s="117">
        <f>VLOOKUP(H145,'Общий прайс лист'!A:D,4,FALSE)</f>
        <v>7100</v>
      </c>
      <c r="L145" s="143"/>
      <c r="M145" s="143"/>
      <c r="N145" s="143"/>
      <c r="O145" s="143"/>
    </row>
    <row r="146" spans="1:15" s="9" customFormat="1" ht="25.5" x14ac:dyDescent="0.25">
      <c r="A146" s="908"/>
      <c r="B146" s="32"/>
      <c r="C146" s="32"/>
      <c r="D146" s="180"/>
      <c r="E146" s="180"/>
      <c r="F146" s="91"/>
      <c r="G146" s="91"/>
      <c r="H146" s="75" t="s">
        <v>2474</v>
      </c>
      <c r="I146" s="181" t="str">
        <f>VLOOKUP(H146,'Общий прайс лист'!$A$4:$D$435,2,FALSE)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46" s="55">
        <v>1</v>
      </c>
      <c r="K146" s="117">
        <f>VLOOKUP(H146,'Общий прайс лист'!A:D,4,FALSE)</f>
        <v>33100</v>
      </c>
      <c r="L146" s="143"/>
      <c r="M146" s="143"/>
      <c r="N146" s="143"/>
      <c r="O146" s="143"/>
    </row>
    <row r="147" spans="1:15" s="9" customFormat="1" ht="25.5" x14ac:dyDescent="0.25">
      <c r="A147" s="908"/>
      <c r="B147" s="32"/>
      <c r="C147" s="32"/>
      <c r="D147" s="180"/>
      <c r="E147" s="180"/>
      <c r="F147" s="91"/>
      <c r="G147" s="91"/>
      <c r="H147" s="75" t="s">
        <v>2475</v>
      </c>
      <c r="I147" s="181" t="str">
        <f>VLOOKUP(H147,'Общий прайс лист'!$A$4:$D$435,2,FALSE)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47" s="55">
        <v>1</v>
      </c>
      <c r="K147" s="117">
        <f>VLOOKUP(H147,'Общий прайс лист'!A:D,4,FALSE)</f>
        <v>62100</v>
      </c>
      <c r="L147" s="143"/>
      <c r="M147" s="143"/>
      <c r="N147" s="143"/>
      <c r="O147" s="143"/>
    </row>
    <row r="148" spans="1:15" x14ac:dyDescent="0.25">
      <c r="A148" s="908"/>
      <c r="B148" s="32"/>
      <c r="C148" s="32"/>
      <c r="D148" s="180"/>
      <c r="E148" s="180"/>
      <c r="F148" s="91"/>
      <c r="G148" s="91"/>
      <c r="H148" s="55" t="s">
        <v>596</v>
      </c>
      <c r="I148" s="55" t="str">
        <f>VLOOKUP(H148,'Общий прайс лист'!$A$4:$D$435,2,FALSE)</f>
        <v>Оцинкованная зубчатая рейка, модуль M6 ROA81</v>
      </c>
      <c r="J148" s="55">
        <v>1</v>
      </c>
      <c r="K148" s="117">
        <f>VLOOKUP(H148,'Общий прайс лист'!A:D,4,FALSE)</f>
        <v>4500</v>
      </c>
      <c r="L148" s="143"/>
      <c r="M148" s="143"/>
      <c r="N148" s="143"/>
      <c r="O148" s="143"/>
    </row>
    <row r="149" spans="1:15" x14ac:dyDescent="0.25">
      <c r="A149" s="908"/>
      <c r="B149" s="32"/>
      <c r="C149" s="32"/>
      <c r="D149" s="180"/>
      <c r="E149" s="180"/>
      <c r="F149" s="91"/>
      <c r="G149" s="91"/>
      <c r="H149" s="55" t="s">
        <v>599</v>
      </c>
      <c r="I149" s="55" t="str">
        <f>VLOOKUP(H149,'Общий прайс лист'!$A$4:$D$435,2,FALSE)</f>
        <v>12-ти зубчатый венец M6 RUA12</v>
      </c>
      <c r="J149" s="55">
        <v>1</v>
      </c>
      <c r="K149" s="117">
        <f>VLOOKUP(H149,'Общий прайс лист'!A:D,4,FALSE)</f>
        <v>3300</v>
      </c>
      <c r="L149" s="143"/>
      <c r="M149" s="143"/>
      <c r="N149" s="143"/>
      <c r="O149" s="143"/>
    </row>
    <row r="150" spans="1:15" ht="15.75" thickBot="1" x14ac:dyDescent="0.3">
      <c r="A150" s="909"/>
      <c r="B150" s="34"/>
      <c r="C150" s="34"/>
      <c r="D150" s="182"/>
      <c r="E150" s="182"/>
      <c r="F150" s="92"/>
      <c r="G150" s="92"/>
      <c r="H150" s="56" t="s">
        <v>600</v>
      </c>
      <c r="I150" s="56" t="str">
        <f>VLOOKUP(H150,'Общий прайс лист'!$A$4:$D$435,2,FALSE)</f>
        <v>Индуктивный датчик RBA1</v>
      </c>
      <c r="J150" s="56">
        <v>1</v>
      </c>
      <c r="K150" s="118">
        <f>VLOOKUP(H150,'Общий прайс лист'!A:D,4,FALSE)</f>
        <v>5900</v>
      </c>
      <c r="L150" s="143"/>
      <c r="M150" s="143"/>
      <c r="N150" s="143"/>
      <c r="O150" s="143"/>
    </row>
    <row r="151" spans="1:15" x14ac:dyDescent="0.25">
      <c r="A151" s="31"/>
      <c r="B151" s="31"/>
      <c r="C151" s="31"/>
      <c r="D151" s="177"/>
      <c r="E151" s="177"/>
      <c r="F151" s="178"/>
      <c r="G151" s="178"/>
      <c r="H151" s="178"/>
      <c r="I151" s="183"/>
      <c r="J151" s="178"/>
      <c r="K151" s="142"/>
      <c r="L151" s="142"/>
      <c r="M151" s="142"/>
      <c r="N151" s="142"/>
      <c r="O151" s="142"/>
    </row>
    <row r="152" spans="1:15" x14ac:dyDescent="0.25">
      <c r="A152" s="31"/>
      <c r="B152" s="31"/>
      <c r="C152" s="31"/>
      <c r="D152" s="177"/>
      <c r="E152" s="177"/>
      <c r="F152" s="178"/>
      <c r="G152" s="178"/>
      <c r="H152" s="178"/>
      <c r="I152" s="183"/>
      <c r="J152" s="178"/>
      <c r="K152" s="142"/>
      <c r="L152" s="142"/>
      <c r="M152" s="142"/>
      <c r="N152" s="142"/>
      <c r="O152" s="142"/>
    </row>
    <row r="153" spans="1:15" x14ac:dyDescent="0.25">
      <c r="A153" s="31"/>
      <c r="B153" s="31"/>
      <c r="C153" s="31"/>
      <c r="D153" s="177"/>
      <c r="E153" s="177"/>
      <c r="F153" s="178"/>
      <c r="G153" s="178"/>
      <c r="H153" s="178"/>
      <c r="I153" s="183"/>
      <c r="J153" s="178"/>
      <c r="K153" s="142"/>
      <c r="L153" s="142"/>
      <c r="M153" s="142"/>
      <c r="N153" s="142"/>
      <c r="O153" s="142"/>
    </row>
    <row r="154" spans="1:15" x14ac:dyDescent="0.25">
      <c r="A154" s="31"/>
      <c r="B154" s="31"/>
      <c r="C154" s="31"/>
      <c r="D154" s="177"/>
      <c r="E154" s="177"/>
      <c r="F154" s="178"/>
      <c r="G154" s="178"/>
      <c r="H154" s="178"/>
      <c r="I154" s="183"/>
      <c r="J154" s="178"/>
      <c r="K154" s="142"/>
      <c r="L154" s="142"/>
      <c r="M154" s="142"/>
      <c r="N154" s="142"/>
      <c r="O154" s="142"/>
    </row>
    <row r="155" spans="1:15" x14ac:dyDescent="0.25">
      <c r="A155" s="31"/>
      <c r="B155" s="31"/>
      <c r="C155" s="31"/>
      <c r="D155" s="177"/>
      <c r="E155" s="177"/>
      <c r="F155" s="178"/>
      <c r="G155" s="178"/>
      <c r="H155" s="178"/>
      <c r="I155" s="183"/>
      <c r="J155" s="178"/>
      <c r="K155" s="142"/>
      <c r="L155" s="142"/>
      <c r="M155" s="142"/>
      <c r="N155" s="142"/>
      <c r="O155" s="142"/>
    </row>
    <row r="156" spans="1:15" x14ac:dyDescent="0.25">
      <c r="A156" s="31"/>
      <c r="B156" s="31"/>
      <c r="C156" s="31"/>
      <c r="D156" s="177"/>
      <c r="E156" s="177"/>
      <c r="F156" s="178"/>
      <c r="G156" s="178"/>
      <c r="H156" s="178"/>
      <c r="I156" s="183"/>
      <c r="J156" s="178"/>
      <c r="K156" s="142"/>
      <c r="L156" s="142"/>
      <c r="M156" s="142"/>
      <c r="N156" s="142"/>
      <c r="O156" s="142"/>
    </row>
    <row r="157" spans="1:15" x14ac:dyDescent="0.25">
      <c r="A157" s="31"/>
      <c r="B157" s="31"/>
      <c r="C157" s="31"/>
      <c r="D157" s="177"/>
      <c r="E157" s="177"/>
      <c r="F157" s="178"/>
      <c r="G157" s="178"/>
      <c r="H157" s="178"/>
      <c r="I157" s="183"/>
      <c r="J157" s="178"/>
      <c r="K157" s="142"/>
      <c r="L157" s="142"/>
      <c r="M157" s="142"/>
      <c r="N157" s="142"/>
      <c r="O157" s="142"/>
    </row>
    <row r="158" spans="1:15" x14ac:dyDescent="0.25">
      <c r="A158" s="31"/>
      <c r="B158" s="31"/>
      <c r="C158" s="31"/>
      <c r="D158" s="177"/>
      <c r="E158" s="177"/>
      <c r="F158" s="178"/>
      <c r="G158" s="178"/>
      <c r="H158" s="178"/>
      <c r="I158" s="183"/>
      <c r="J158" s="178"/>
      <c r="K158" s="142"/>
      <c r="L158" s="142"/>
      <c r="M158" s="142"/>
      <c r="N158" s="142"/>
      <c r="O158" s="142"/>
    </row>
    <row r="159" spans="1:15" x14ac:dyDescent="0.25">
      <c r="A159" s="31"/>
      <c r="B159" s="31"/>
      <c r="C159" s="31"/>
      <c r="D159" s="177"/>
      <c r="E159" s="177"/>
      <c r="F159" s="178"/>
      <c r="G159" s="178"/>
      <c r="H159" s="178"/>
      <c r="I159" s="183"/>
      <c r="J159" s="178"/>
      <c r="K159" s="142"/>
      <c r="L159" s="142"/>
      <c r="M159" s="142"/>
      <c r="N159" s="142"/>
      <c r="O159" s="142"/>
    </row>
    <row r="160" spans="1:15" x14ac:dyDescent="0.25">
      <c r="A160" s="31"/>
      <c r="B160" s="31"/>
      <c r="C160" s="31"/>
      <c r="D160" s="177"/>
      <c r="E160" s="177"/>
      <c r="F160" s="178"/>
      <c r="G160" s="178"/>
      <c r="H160" s="178"/>
      <c r="I160" s="183"/>
      <c r="J160" s="178"/>
      <c r="K160" s="142"/>
      <c r="L160" s="142"/>
      <c r="M160" s="142"/>
      <c r="N160" s="142"/>
      <c r="O160" s="142"/>
    </row>
    <row r="161" spans="1:15" x14ac:dyDescent="0.25">
      <c r="A161" s="31"/>
      <c r="B161" s="31"/>
      <c r="C161" s="31"/>
      <c r="D161" s="177"/>
      <c r="E161" s="177"/>
      <c r="F161" s="178"/>
      <c r="G161" s="178"/>
      <c r="H161" s="178"/>
      <c r="I161" s="183"/>
      <c r="J161" s="178"/>
      <c r="K161" s="142"/>
      <c r="L161" s="142"/>
      <c r="M161" s="142"/>
      <c r="N161" s="142"/>
      <c r="O161" s="142"/>
    </row>
    <row r="162" spans="1:15" x14ac:dyDescent="0.25">
      <c r="A162" s="31"/>
      <c r="B162" s="31"/>
      <c r="C162" s="31"/>
      <c r="D162" s="177"/>
      <c r="E162" s="177"/>
      <c r="F162" s="178"/>
      <c r="G162" s="178"/>
      <c r="H162" s="178"/>
      <c r="I162" s="183"/>
      <c r="J162" s="178"/>
      <c r="K162" s="142"/>
      <c r="L162" s="142"/>
      <c r="M162" s="142"/>
      <c r="N162" s="142"/>
      <c r="O162" s="142"/>
    </row>
    <row r="163" spans="1:15" x14ac:dyDescent="0.25">
      <c r="A163" s="31"/>
      <c r="B163" s="31"/>
      <c r="C163" s="31"/>
      <c r="D163" s="177"/>
      <c r="E163" s="177"/>
      <c r="F163" s="178"/>
      <c r="G163" s="178"/>
      <c r="H163" s="178"/>
      <c r="I163" s="183"/>
      <c r="J163" s="178"/>
      <c r="K163" s="142"/>
      <c r="L163" s="142"/>
      <c r="M163" s="142"/>
      <c r="N163" s="142"/>
      <c r="O163" s="142"/>
    </row>
    <row r="164" spans="1:15" x14ac:dyDescent="0.25">
      <c r="A164" s="31"/>
      <c r="B164" s="31"/>
      <c r="C164" s="31"/>
      <c r="D164" s="177"/>
      <c r="E164" s="177"/>
      <c r="F164" s="178"/>
      <c r="G164" s="178"/>
      <c r="H164" s="178"/>
      <c r="I164" s="183"/>
      <c r="J164" s="178"/>
      <c r="K164" s="142"/>
      <c r="L164" s="142"/>
      <c r="M164" s="142"/>
      <c r="N164" s="142"/>
      <c r="O164" s="142"/>
    </row>
    <row r="165" spans="1:15" x14ac:dyDescent="0.25">
      <c r="A165" s="31"/>
      <c r="B165" s="31"/>
      <c r="C165" s="31"/>
      <c r="D165" s="177"/>
      <c r="E165" s="177"/>
      <c r="F165" s="178"/>
      <c r="G165" s="178"/>
      <c r="H165" s="178"/>
      <c r="I165" s="183"/>
      <c r="J165" s="178"/>
      <c r="K165" s="142"/>
      <c r="L165" s="142"/>
      <c r="M165" s="142"/>
      <c r="N165" s="142"/>
      <c r="O165" s="142"/>
    </row>
    <row r="166" spans="1:15" x14ac:dyDescent="0.25">
      <c r="A166" s="31"/>
      <c r="B166" s="31"/>
      <c r="C166" s="31"/>
      <c r="D166" s="177"/>
      <c r="E166" s="177"/>
      <c r="F166" s="178"/>
      <c r="G166" s="178"/>
      <c r="H166" s="178"/>
      <c r="I166" s="183"/>
      <c r="J166" s="178"/>
      <c r="K166" s="142"/>
      <c r="L166" s="142"/>
      <c r="M166" s="142"/>
      <c r="N166" s="142"/>
      <c r="O166" s="142"/>
    </row>
    <row r="167" spans="1:15" x14ac:dyDescent="0.25">
      <c r="A167" s="31"/>
      <c r="B167" s="31"/>
      <c r="C167" s="31"/>
      <c r="D167" s="177"/>
      <c r="E167" s="177"/>
      <c r="F167" s="178"/>
      <c r="G167" s="178"/>
      <c r="H167" s="178"/>
      <c r="I167" s="183"/>
      <c r="J167" s="178"/>
      <c r="K167" s="142"/>
      <c r="L167" s="142"/>
      <c r="M167" s="142"/>
      <c r="N167" s="142"/>
      <c r="O167" s="142"/>
    </row>
    <row r="168" spans="1:15" x14ac:dyDescent="0.25">
      <c r="A168" s="31"/>
      <c r="B168" s="31"/>
      <c r="C168" s="31"/>
      <c r="D168" s="177"/>
      <c r="E168" s="177"/>
      <c r="F168" s="178"/>
      <c r="G168" s="178"/>
      <c r="H168" s="178"/>
      <c r="I168" s="183"/>
      <c r="J168" s="178"/>
      <c r="K168" s="142"/>
      <c r="L168" s="142"/>
      <c r="M168" s="142"/>
      <c r="N168" s="142"/>
      <c r="O168" s="142"/>
    </row>
    <row r="169" spans="1:15" x14ac:dyDescent="0.25">
      <c r="A169" s="31"/>
      <c r="B169" s="31"/>
      <c r="C169" s="31"/>
      <c r="D169" s="177"/>
      <c r="E169" s="177"/>
      <c r="F169" s="178"/>
      <c r="G169" s="178"/>
      <c r="H169" s="178"/>
      <c r="I169" s="183"/>
      <c r="J169" s="178"/>
      <c r="K169" s="142"/>
      <c r="L169" s="142"/>
      <c r="M169" s="142"/>
      <c r="N169" s="142"/>
      <c r="O169" s="142"/>
    </row>
    <row r="170" spans="1:15" x14ac:dyDescent="0.25">
      <c r="A170" s="31"/>
      <c r="B170" s="31"/>
      <c r="C170" s="31"/>
      <c r="D170" s="177"/>
      <c r="E170" s="177"/>
      <c r="F170" s="178"/>
      <c r="G170" s="178"/>
      <c r="H170" s="178"/>
      <c r="I170" s="183"/>
      <c r="J170" s="178"/>
      <c r="K170" s="142"/>
      <c r="L170" s="142"/>
      <c r="M170" s="142"/>
      <c r="N170" s="142"/>
      <c r="O170" s="142"/>
    </row>
    <row r="171" spans="1:15" x14ac:dyDescent="0.25">
      <c r="A171" s="31"/>
      <c r="B171" s="31"/>
      <c r="C171" s="31"/>
      <c r="D171" s="177"/>
      <c r="E171" s="177"/>
      <c r="F171" s="178"/>
      <c r="G171" s="178"/>
      <c r="H171" s="178"/>
      <c r="I171" s="183"/>
      <c r="J171" s="178"/>
      <c r="K171" s="142"/>
      <c r="L171" s="142"/>
      <c r="M171" s="142"/>
      <c r="N171" s="142"/>
      <c r="O171" s="142"/>
    </row>
    <row r="172" spans="1:15" x14ac:dyDescent="0.25">
      <c r="A172" s="31"/>
      <c r="B172" s="31"/>
      <c r="C172" s="31"/>
      <c r="D172" s="177"/>
      <c r="E172" s="177"/>
      <c r="F172" s="178"/>
      <c r="G172" s="178"/>
      <c r="H172" s="178"/>
      <c r="I172" s="183"/>
      <c r="J172" s="178"/>
      <c r="K172" s="142"/>
      <c r="L172" s="142"/>
      <c r="M172" s="142"/>
      <c r="N172" s="142"/>
      <c r="O172" s="142"/>
    </row>
    <row r="173" spans="1:15" x14ac:dyDescent="0.25">
      <c r="A173" s="31"/>
      <c r="B173" s="31"/>
      <c r="C173" s="31"/>
      <c r="D173" s="177"/>
      <c r="E173" s="177"/>
      <c r="F173" s="178"/>
      <c r="G173" s="178"/>
      <c r="H173" s="178"/>
      <c r="I173" s="183"/>
      <c r="J173" s="178"/>
      <c r="K173" s="142"/>
      <c r="L173" s="142"/>
      <c r="M173" s="142"/>
      <c r="N173" s="142"/>
      <c r="O173" s="142"/>
    </row>
    <row r="174" spans="1:15" x14ac:dyDescent="0.25">
      <c r="A174" s="31"/>
      <c r="B174" s="31"/>
      <c r="C174" s="31"/>
      <c r="D174" s="177"/>
      <c r="E174" s="177"/>
      <c r="F174" s="178"/>
      <c r="G174" s="178"/>
      <c r="H174" s="178"/>
      <c r="I174" s="183"/>
      <c r="J174" s="178"/>
      <c r="K174" s="142"/>
      <c r="L174" s="142"/>
      <c r="M174" s="142"/>
      <c r="N174" s="142"/>
      <c r="O174" s="142"/>
    </row>
    <row r="175" spans="1:15" x14ac:dyDescent="0.25">
      <c r="A175" s="31"/>
      <c r="B175" s="31"/>
      <c r="C175" s="31"/>
      <c r="D175" s="177"/>
      <c r="E175" s="177"/>
      <c r="F175" s="178"/>
      <c r="G175" s="178"/>
      <c r="H175" s="178"/>
      <c r="I175" s="183"/>
      <c r="J175" s="178"/>
      <c r="K175" s="142"/>
      <c r="L175" s="142"/>
      <c r="M175" s="142"/>
      <c r="N175" s="142"/>
      <c r="O175" s="142"/>
    </row>
    <row r="176" spans="1:15" x14ac:dyDescent="0.25">
      <c r="A176" s="31"/>
      <c r="B176" s="31"/>
      <c r="C176" s="31"/>
      <c r="D176" s="177"/>
      <c r="E176" s="177"/>
      <c r="F176" s="178"/>
      <c r="G176" s="178"/>
      <c r="H176" s="178"/>
      <c r="I176" s="183"/>
      <c r="J176" s="178"/>
      <c r="K176" s="142"/>
      <c r="L176" s="142"/>
      <c r="M176" s="142"/>
      <c r="N176" s="142"/>
      <c r="O176" s="142"/>
    </row>
    <row r="177" spans="1:15" x14ac:dyDescent="0.25">
      <c r="A177" s="31"/>
      <c r="B177" s="31"/>
      <c r="C177" s="31"/>
      <c r="D177" s="177"/>
      <c r="E177" s="177"/>
      <c r="F177" s="178"/>
      <c r="G177" s="178"/>
      <c r="H177" s="178"/>
      <c r="I177" s="183"/>
      <c r="J177" s="178"/>
      <c r="K177" s="142"/>
      <c r="L177" s="142"/>
      <c r="M177" s="142"/>
      <c r="N177" s="142"/>
      <c r="O177" s="142"/>
    </row>
    <row r="178" spans="1:15" x14ac:dyDescent="0.25">
      <c r="A178" s="31"/>
      <c r="B178" s="31"/>
      <c r="C178" s="31"/>
      <c r="D178" s="177"/>
      <c r="E178" s="177"/>
      <c r="F178" s="178"/>
      <c r="G178" s="178"/>
      <c r="H178" s="178"/>
      <c r="I178" s="183"/>
      <c r="J178" s="178"/>
      <c r="K178" s="142"/>
      <c r="L178" s="142"/>
      <c r="M178" s="142"/>
      <c r="N178" s="142"/>
      <c r="O178" s="142"/>
    </row>
    <row r="179" spans="1:15" x14ac:dyDescent="0.25">
      <c r="A179" s="31"/>
      <c r="B179" s="31"/>
      <c r="C179" s="31"/>
      <c r="D179" s="177"/>
      <c r="E179" s="177"/>
      <c r="F179" s="178"/>
      <c r="G179" s="178"/>
      <c r="H179" s="178"/>
      <c r="I179" s="183"/>
      <c r="J179" s="178"/>
      <c r="K179" s="142"/>
      <c r="L179" s="142"/>
      <c r="M179" s="142"/>
      <c r="N179" s="142"/>
      <c r="O179" s="142"/>
    </row>
    <row r="180" spans="1:15" x14ac:dyDescent="0.25">
      <c r="A180" s="31"/>
      <c r="B180" s="31"/>
      <c r="C180" s="31"/>
      <c r="D180" s="177"/>
      <c r="E180" s="177"/>
      <c r="F180" s="178"/>
      <c r="G180" s="178"/>
      <c r="H180" s="178"/>
      <c r="I180" s="183"/>
      <c r="J180" s="178"/>
      <c r="K180" s="142"/>
      <c r="L180" s="142"/>
      <c r="M180" s="142"/>
      <c r="N180" s="142"/>
      <c r="O180" s="142"/>
    </row>
    <row r="181" spans="1:15" x14ac:dyDescent="0.25">
      <c r="A181" s="31"/>
      <c r="B181" s="31"/>
      <c r="C181" s="31"/>
      <c r="D181" s="177"/>
      <c r="E181" s="177"/>
      <c r="F181" s="178"/>
      <c r="G181" s="178"/>
      <c r="H181" s="178"/>
      <c r="I181" s="183"/>
      <c r="J181" s="178"/>
      <c r="K181" s="142"/>
      <c r="L181" s="142"/>
      <c r="M181" s="142"/>
      <c r="N181" s="142"/>
      <c r="O181" s="142"/>
    </row>
    <row r="182" spans="1:15" x14ac:dyDescent="0.25">
      <c r="A182" s="31"/>
      <c r="B182" s="31"/>
      <c r="C182" s="31"/>
      <c r="D182" s="177"/>
      <c r="E182" s="177"/>
      <c r="F182" s="178"/>
      <c r="G182" s="178"/>
      <c r="H182" s="178"/>
      <c r="I182" s="183"/>
      <c r="J182" s="178"/>
      <c r="K182" s="142"/>
      <c r="L182" s="142"/>
      <c r="M182" s="142"/>
      <c r="N182" s="142"/>
      <c r="O182" s="142"/>
    </row>
    <row r="183" spans="1:15" x14ac:dyDescent="0.25">
      <c r="A183" s="31"/>
      <c r="B183" s="31"/>
      <c r="C183" s="31"/>
      <c r="D183" s="177"/>
      <c r="E183" s="177"/>
      <c r="F183" s="178"/>
      <c r="G183" s="178"/>
      <c r="H183" s="178"/>
      <c r="I183" s="183"/>
      <c r="J183" s="178"/>
      <c r="K183" s="142"/>
      <c r="L183" s="142"/>
      <c r="M183" s="142"/>
      <c r="N183" s="142"/>
      <c r="O183" s="142"/>
    </row>
    <row r="184" spans="1:15" x14ac:dyDescent="0.25">
      <c r="A184" s="31"/>
      <c r="B184" s="31"/>
      <c r="C184" s="31"/>
      <c r="D184" s="177"/>
      <c r="E184" s="177"/>
      <c r="F184" s="178"/>
      <c r="G184" s="178"/>
      <c r="H184" s="178"/>
      <c r="I184" s="183"/>
      <c r="J184" s="178"/>
      <c r="K184" s="142"/>
      <c r="L184" s="142"/>
      <c r="M184" s="142"/>
      <c r="N184" s="142"/>
      <c r="O184" s="142"/>
    </row>
    <row r="185" spans="1:15" x14ac:dyDescent="0.25">
      <c r="A185" s="31"/>
      <c r="B185" s="31"/>
      <c r="C185" s="31"/>
      <c r="D185" s="177"/>
      <c r="E185" s="177"/>
      <c r="F185" s="178"/>
      <c r="G185" s="178"/>
      <c r="H185" s="178"/>
      <c r="I185" s="183"/>
      <c r="J185" s="178"/>
      <c r="K185" s="142"/>
      <c r="L185" s="142"/>
      <c r="M185" s="142"/>
      <c r="N185" s="142"/>
      <c r="O185" s="142"/>
    </row>
    <row r="186" spans="1:15" x14ac:dyDescent="0.25">
      <c r="A186" s="31"/>
      <c r="B186" s="31"/>
      <c r="C186" s="31"/>
      <c r="D186" s="177"/>
      <c r="E186" s="177"/>
      <c r="F186" s="178"/>
      <c r="G186" s="178"/>
      <c r="H186" s="178"/>
      <c r="I186" s="183"/>
      <c r="J186" s="178"/>
      <c r="K186" s="142"/>
      <c r="L186" s="142"/>
      <c r="M186" s="142"/>
      <c r="N186" s="142"/>
      <c r="O186" s="142"/>
    </row>
    <row r="187" spans="1:15" x14ac:dyDescent="0.25">
      <c r="A187" s="31"/>
      <c r="B187" s="31"/>
      <c r="C187" s="31"/>
      <c r="D187" s="177"/>
      <c r="E187" s="177"/>
      <c r="F187" s="178"/>
      <c r="G187" s="178"/>
      <c r="H187" s="178"/>
      <c r="I187" s="183"/>
      <c r="J187" s="178"/>
      <c r="K187" s="142"/>
      <c r="L187" s="142"/>
      <c r="M187" s="142"/>
      <c r="N187" s="142"/>
      <c r="O187" s="142"/>
    </row>
    <row r="188" spans="1:15" x14ac:dyDescent="0.25">
      <c r="A188" s="31"/>
      <c r="B188" s="31"/>
      <c r="C188" s="31"/>
      <c r="D188" s="177"/>
      <c r="E188" s="177"/>
      <c r="F188" s="178"/>
      <c r="G188" s="178"/>
      <c r="H188" s="178"/>
      <c r="I188" s="183"/>
      <c r="J188" s="178"/>
      <c r="K188" s="142"/>
      <c r="L188" s="142"/>
      <c r="M188" s="142"/>
      <c r="N188" s="142"/>
      <c r="O188" s="142"/>
    </row>
    <row r="189" spans="1:15" x14ac:dyDescent="0.25">
      <c r="A189" s="31"/>
      <c r="B189" s="31"/>
      <c r="C189" s="31"/>
      <c r="D189" s="177"/>
      <c r="E189" s="177"/>
      <c r="F189" s="178"/>
      <c r="G189" s="178"/>
      <c r="H189" s="178"/>
      <c r="I189" s="183"/>
      <c r="J189" s="178"/>
      <c r="K189" s="142"/>
      <c r="L189" s="142"/>
      <c r="M189" s="142"/>
      <c r="N189" s="142"/>
      <c r="O189" s="142"/>
    </row>
    <row r="190" spans="1:15" x14ac:dyDescent="0.25">
      <c r="A190" s="31"/>
      <c r="B190" s="31"/>
      <c r="C190" s="31"/>
      <c r="D190" s="177"/>
      <c r="E190" s="177"/>
      <c r="F190" s="178"/>
      <c r="G190" s="178"/>
      <c r="H190" s="178"/>
      <c r="I190" s="183"/>
      <c r="J190" s="178"/>
      <c r="K190" s="142"/>
      <c r="L190" s="142"/>
      <c r="M190" s="142"/>
      <c r="N190" s="142"/>
      <c r="O190" s="142"/>
    </row>
    <row r="191" spans="1:15" x14ac:dyDescent="0.25">
      <c r="A191" s="31"/>
      <c r="B191" s="31"/>
      <c r="C191" s="31"/>
      <c r="D191" s="177"/>
      <c r="E191" s="177"/>
      <c r="F191" s="178"/>
      <c r="G191" s="178"/>
      <c r="H191" s="178"/>
      <c r="I191" s="183"/>
      <c r="J191" s="178"/>
      <c r="K191" s="142"/>
      <c r="L191" s="142"/>
      <c r="M191" s="142"/>
      <c r="N191" s="142"/>
      <c r="O191" s="142"/>
    </row>
    <row r="192" spans="1:15" x14ac:dyDescent="0.25">
      <c r="A192" s="31"/>
      <c r="B192" s="31"/>
      <c r="C192" s="31"/>
      <c r="D192" s="177"/>
      <c r="E192" s="177"/>
      <c r="F192" s="178"/>
      <c r="G192" s="178"/>
      <c r="H192" s="178"/>
      <c r="I192" s="183"/>
      <c r="J192" s="178"/>
      <c r="K192" s="142"/>
      <c r="L192" s="142"/>
      <c r="M192" s="142"/>
      <c r="N192" s="142"/>
      <c r="O192" s="142"/>
    </row>
    <row r="193" spans="1:15" x14ac:dyDescent="0.25">
      <c r="A193" s="31"/>
      <c r="B193" s="31"/>
      <c r="C193" s="31"/>
      <c r="D193" s="177"/>
      <c r="E193" s="177"/>
      <c r="F193" s="178"/>
      <c r="G193" s="178"/>
      <c r="H193" s="178"/>
      <c r="I193" s="183"/>
      <c r="J193" s="178"/>
      <c r="K193" s="142"/>
      <c r="L193" s="142"/>
      <c r="M193" s="142"/>
      <c r="N193" s="142"/>
      <c r="O193" s="142"/>
    </row>
    <row r="194" spans="1:15" x14ac:dyDescent="0.25">
      <c r="A194" s="31"/>
      <c r="B194" s="31"/>
      <c r="C194" s="31"/>
      <c r="D194" s="177"/>
      <c r="E194" s="177"/>
      <c r="F194" s="178"/>
      <c r="G194" s="178"/>
      <c r="H194" s="178"/>
      <c r="I194" s="183"/>
      <c r="J194" s="178"/>
      <c r="K194" s="142"/>
      <c r="L194" s="142"/>
      <c r="M194" s="142"/>
      <c r="N194" s="142"/>
      <c r="O194" s="142"/>
    </row>
    <row r="195" spans="1:15" x14ac:dyDescent="0.25">
      <c r="A195" s="31"/>
      <c r="B195" s="31"/>
      <c r="C195" s="31"/>
      <c r="D195" s="177"/>
      <c r="E195" s="177"/>
      <c r="F195" s="178"/>
      <c r="G195" s="178"/>
      <c r="H195" s="178"/>
      <c r="I195" s="183"/>
      <c r="J195" s="178"/>
      <c r="K195" s="142"/>
      <c r="L195" s="142"/>
      <c r="M195" s="142"/>
      <c r="N195" s="142"/>
      <c r="O195" s="142"/>
    </row>
    <row r="196" spans="1:15" x14ac:dyDescent="0.25">
      <c r="A196" s="31"/>
      <c r="B196" s="31"/>
      <c r="C196" s="31"/>
      <c r="D196" s="177"/>
      <c r="E196" s="177"/>
      <c r="F196" s="178"/>
      <c r="G196" s="178"/>
      <c r="H196" s="178"/>
      <c r="I196" s="183"/>
      <c r="J196" s="178"/>
      <c r="K196" s="142"/>
      <c r="L196" s="142"/>
      <c r="M196" s="142"/>
      <c r="N196" s="142"/>
      <c r="O196" s="142"/>
    </row>
    <row r="197" spans="1:15" x14ac:dyDescent="0.25">
      <c r="A197" s="31"/>
      <c r="B197" s="31"/>
      <c r="C197" s="31"/>
      <c r="D197" s="177"/>
      <c r="E197" s="177"/>
      <c r="F197" s="178"/>
      <c r="G197" s="178"/>
      <c r="H197" s="178"/>
      <c r="I197" s="183"/>
      <c r="J197" s="178"/>
      <c r="K197" s="142"/>
      <c r="L197" s="142"/>
      <c r="M197" s="142"/>
      <c r="N197" s="142"/>
      <c r="O197" s="142"/>
    </row>
    <row r="198" spans="1:15" x14ac:dyDescent="0.25">
      <c r="A198" s="31"/>
      <c r="B198" s="31"/>
      <c r="C198" s="31"/>
      <c r="D198" s="177"/>
      <c r="E198" s="177"/>
      <c r="F198" s="178"/>
      <c r="G198" s="178"/>
      <c r="H198" s="178"/>
      <c r="I198" s="183"/>
      <c r="J198" s="178"/>
      <c r="K198" s="142"/>
      <c r="L198" s="142"/>
      <c r="M198" s="142"/>
      <c r="N198" s="142"/>
      <c r="O198" s="142"/>
    </row>
    <row r="199" spans="1:15" x14ac:dyDescent="0.25">
      <c r="A199" s="31"/>
      <c r="B199" s="31"/>
      <c r="C199" s="31"/>
      <c r="D199" s="177"/>
      <c r="E199" s="177"/>
      <c r="F199" s="178"/>
      <c r="G199" s="178"/>
      <c r="H199" s="178"/>
      <c r="I199" s="183"/>
      <c r="J199" s="178"/>
      <c r="K199" s="142"/>
      <c r="L199" s="142"/>
      <c r="M199" s="142"/>
      <c r="N199" s="142"/>
      <c r="O199" s="142"/>
    </row>
    <row r="200" spans="1:15" x14ac:dyDescent="0.25">
      <c r="A200" s="31"/>
      <c r="B200" s="31"/>
      <c r="C200" s="31"/>
      <c r="D200" s="177"/>
      <c r="E200" s="177"/>
      <c r="F200" s="178"/>
      <c r="G200" s="178"/>
      <c r="H200" s="178"/>
      <c r="I200" s="183"/>
      <c r="J200" s="178"/>
      <c r="K200" s="142"/>
      <c r="L200" s="142"/>
      <c r="M200" s="142"/>
      <c r="N200" s="142"/>
      <c r="O200" s="142"/>
    </row>
    <row r="201" spans="1:15" x14ac:dyDescent="0.25">
      <c r="A201" s="31"/>
      <c r="B201" s="31"/>
      <c r="C201" s="31"/>
      <c r="D201" s="177"/>
      <c r="E201" s="177"/>
      <c r="F201" s="178"/>
      <c r="G201" s="178"/>
      <c r="H201" s="178"/>
      <c r="I201" s="183"/>
      <c r="J201" s="178"/>
      <c r="K201" s="142"/>
      <c r="L201" s="142"/>
      <c r="M201" s="142"/>
      <c r="N201" s="142"/>
      <c r="O201" s="142"/>
    </row>
    <row r="202" spans="1:15" x14ac:dyDescent="0.25">
      <c r="A202" s="31"/>
      <c r="B202" s="31"/>
      <c r="C202" s="31"/>
      <c r="D202" s="177"/>
      <c r="E202" s="177"/>
      <c r="F202" s="178"/>
      <c r="G202" s="178"/>
      <c r="H202" s="178"/>
      <c r="I202" s="183"/>
      <c r="J202" s="178"/>
      <c r="K202" s="142"/>
      <c r="L202" s="142"/>
      <c r="M202" s="142"/>
      <c r="N202" s="142"/>
      <c r="O202" s="142"/>
    </row>
    <row r="203" spans="1:15" x14ac:dyDescent="0.25">
      <c r="A203" s="31"/>
      <c r="B203" s="31"/>
      <c r="C203" s="31"/>
      <c r="D203" s="177"/>
      <c r="E203" s="177"/>
      <c r="F203" s="178"/>
      <c r="G203" s="178"/>
      <c r="H203" s="178"/>
      <c r="I203" s="183"/>
      <c r="J203" s="178"/>
      <c r="K203" s="142"/>
      <c r="L203" s="142"/>
      <c r="M203" s="142"/>
      <c r="N203" s="142"/>
      <c r="O203" s="142"/>
    </row>
    <row r="204" spans="1:15" x14ac:dyDescent="0.25">
      <c r="A204" s="31"/>
      <c r="B204" s="31"/>
      <c r="C204" s="31"/>
      <c r="D204" s="177"/>
      <c r="E204" s="177"/>
      <c r="F204" s="178"/>
      <c r="G204" s="178"/>
      <c r="H204" s="178"/>
      <c r="I204" s="183"/>
      <c r="J204" s="178"/>
      <c r="K204" s="142"/>
      <c r="L204" s="142"/>
      <c r="M204" s="142"/>
      <c r="N204" s="142"/>
      <c r="O204" s="142"/>
    </row>
    <row r="205" spans="1:15" x14ac:dyDescent="0.25">
      <c r="A205" s="31"/>
      <c r="B205" s="31"/>
      <c r="C205" s="31"/>
      <c r="D205" s="177"/>
      <c r="E205" s="177"/>
      <c r="F205" s="178"/>
      <c r="G205" s="178"/>
      <c r="H205" s="178"/>
      <c r="I205" s="183"/>
      <c r="J205" s="178"/>
      <c r="K205" s="142"/>
      <c r="L205" s="142"/>
      <c r="M205" s="142"/>
      <c r="N205" s="142"/>
      <c r="O205" s="142"/>
    </row>
    <row r="206" spans="1:15" x14ac:dyDescent="0.25">
      <c r="A206" s="31"/>
      <c r="B206" s="31"/>
      <c r="C206" s="31"/>
      <c r="D206" s="177"/>
      <c r="E206" s="177"/>
      <c r="F206" s="178"/>
      <c r="G206" s="178"/>
      <c r="H206" s="178"/>
      <c r="I206" s="183"/>
      <c r="J206" s="178"/>
      <c r="K206" s="142"/>
      <c r="L206" s="142"/>
      <c r="M206" s="142"/>
      <c r="N206" s="142"/>
      <c r="O206" s="142"/>
    </row>
    <row r="207" spans="1:15" x14ac:dyDescent="0.25">
      <c r="A207" s="31"/>
      <c r="B207" s="31"/>
      <c r="C207" s="31"/>
      <c r="D207" s="177"/>
      <c r="E207" s="177"/>
      <c r="F207" s="178"/>
      <c r="G207" s="178"/>
      <c r="H207" s="178"/>
      <c r="I207" s="183"/>
      <c r="J207" s="178"/>
      <c r="K207" s="142"/>
      <c r="L207" s="142"/>
      <c r="M207" s="142"/>
      <c r="N207" s="142"/>
      <c r="O207" s="142"/>
    </row>
    <row r="208" spans="1:15" x14ac:dyDescent="0.25">
      <c r="A208" s="31"/>
      <c r="B208" s="31"/>
      <c r="C208" s="31"/>
      <c r="D208" s="177"/>
      <c r="E208" s="177"/>
      <c r="F208" s="178"/>
      <c r="G208" s="178"/>
      <c r="H208" s="178"/>
      <c r="I208" s="183"/>
      <c r="J208" s="178"/>
      <c r="K208" s="142"/>
      <c r="L208" s="142"/>
      <c r="M208" s="142"/>
      <c r="N208" s="142"/>
      <c r="O208" s="142"/>
    </row>
    <row r="209" spans="1:15" x14ac:dyDescent="0.25">
      <c r="A209" s="31"/>
      <c r="B209" s="31"/>
      <c r="C209" s="31"/>
      <c r="D209" s="177"/>
      <c r="E209" s="177"/>
      <c r="F209" s="178"/>
      <c r="G209" s="178"/>
      <c r="H209" s="178"/>
      <c r="I209" s="183"/>
      <c r="J209" s="178"/>
      <c r="K209" s="142"/>
      <c r="L209" s="142"/>
      <c r="M209" s="142"/>
      <c r="N209" s="142"/>
      <c r="O209" s="142"/>
    </row>
    <row r="210" spans="1:15" x14ac:dyDescent="0.25">
      <c r="A210" s="31"/>
      <c r="B210" s="31"/>
      <c r="C210" s="31"/>
      <c r="D210" s="177"/>
      <c r="E210" s="177"/>
      <c r="F210" s="178"/>
      <c r="G210" s="178"/>
      <c r="H210" s="178"/>
      <c r="I210" s="183"/>
      <c r="J210" s="178"/>
      <c r="K210" s="142"/>
      <c r="L210" s="142"/>
      <c r="M210" s="142"/>
      <c r="N210" s="142"/>
      <c r="O210" s="142"/>
    </row>
    <row r="211" spans="1:15" x14ac:dyDescent="0.25">
      <c r="A211" s="31"/>
      <c r="B211" s="31"/>
      <c r="C211" s="31"/>
      <c r="D211" s="177"/>
      <c r="E211" s="177"/>
      <c r="F211" s="178"/>
      <c r="G211" s="178"/>
      <c r="H211" s="178"/>
      <c r="I211" s="183"/>
      <c r="J211" s="178"/>
      <c r="K211" s="142"/>
      <c r="L211" s="142"/>
      <c r="M211" s="142"/>
      <c r="N211" s="142"/>
      <c r="O211" s="142"/>
    </row>
    <row r="212" spans="1:15" x14ac:dyDescent="0.25">
      <c r="A212" s="31"/>
      <c r="B212" s="31"/>
      <c r="C212" s="31"/>
      <c r="D212" s="177"/>
      <c r="E212" s="177"/>
      <c r="F212" s="178"/>
      <c r="G212" s="178"/>
      <c r="H212" s="178"/>
      <c r="I212" s="183"/>
      <c r="J212" s="178"/>
      <c r="K212" s="142"/>
      <c r="L212" s="142"/>
      <c r="M212" s="142"/>
      <c r="N212" s="142"/>
      <c r="O212" s="142"/>
    </row>
    <row r="213" spans="1:15" x14ac:dyDescent="0.25">
      <c r="A213" s="31"/>
      <c r="B213" s="31"/>
      <c r="C213" s="31"/>
      <c r="D213" s="177"/>
      <c r="E213" s="177"/>
      <c r="F213" s="178"/>
      <c r="G213" s="178"/>
      <c r="H213" s="178"/>
      <c r="I213" s="183"/>
      <c r="J213" s="178"/>
      <c r="K213" s="142"/>
      <c r="L213" s="142"/>
      <c r="M213" s="142"/>
      <c r="N213" s="142"/>
      <c r="O213" s="142"/>
    </row>
    <row r="214" spans="1:15" x14ac:dyDescent="0.25">
      <c r="A214" s="31"/>
      <c r="B214" s="31"/>
      <c r="C214" s="31"/>
      <c r="D214" s="177"/>
      <c r="E214" s="177"/>
      <c r="F214" s="178"/>
      <c r="G214" s="178"/>
      <c r="H214" s="178"/>
      <c r="I214" s="183"/>
      <c r="J214" s="178"/>
      <c r="K214" s="142"/>
      <c r="L214" s="142"/>
      <c r="M214" s="142"/>
      <c r="N214" s="142"/>
      <c r="O214" s="142"/>
    </row>
    <row r="215" spans="1:15" x14ac:dyDescent="0.25">
      <c r="A215" s="31"/>
      <c r="B215" s="31"/>
      <c r="C215" s="31"/>
      <c r="D215" s="177"/>
      <c r="E215" s="177"/>
      <c r="F215" s="178"/>
      <c r="G215" s="178"/>
      <c r="H215" s="178"/>
      <c r="I215" s="183"/>
      <c r="J215" s="178"/>
      <c r="K215" s="142"/>
      <c r="L215" s="142"/>
      <c r="M215" s="142"/>
      <c r="N215" s="142"/>
      <c r="O215" s="142"/>
    </row>
    <row r="216" spans="1:15" x14ac:dyDescent="0.25">
      <c r="A216" s="31"/>
      <c r="B216" s="31"/>
      <c r="C216" s="31"/>
      <c r="D216" s="177"/>
      <c r="E216" s="177"/>
      <c r="F216" s="178"/>
      <c r="G216" s="178"/>
      <c r="H216" s="178"/>
      <c r="I216" s="183"/>
      <c r="J216" s="178"/>
      <c r="K216" s="142"/>
      <c r="L216" s="142"/>
      <c r="M216" s="142"/>
      <c r="N216" s="142"/>
      <c r="O216" s="142"/>
    </row>
    <row r="217" spans="1:15" x14ac:dyDescent="0.25">
      <c r="A217" s="31"/>
      <c r="B217" s="31"/>
      <c r="C217" s="31"/>
      <c r="D217" s="177"/>
      <c r="E217" s="177"/>
      <c r="F217" s="178"/>
      <c r="G217" s="178"/>
      <c r="H217" s="178"/>
      <c r="I217" s="183"/>
      <c r="J217" s="178"/>
      <c r="K217" s="142"/>
      <c r="L217" s="142"/>
      <c r="M217" s="142"/>
      <c r="N217" s="142"/>
      <c r="O217" s="142"/>
    </row>
    <row r="218" spans="1:15" x14ac:dyDescent="0.25">
      <c r="A218" s="31"/>
      <c r="B218" s="31"/>
      <c r="C218" s="31"/>
      <c r="D218" s="177"/>
      <c r="E218" s="177"/>
      <c r="F218" s="178"/>
      <c r="G218" s="178"/>
      <c r="H218" s="178"/>
      <c r="I218" s="183"/>
      <c r="J218" s="178"/>
      <c r="K218" s="142"/>
      <c r="L218" s="142"/>
      <c r="M218" s="142"/>
      <c r="N218" s="142"/>
      <c r="O218" s="142"/>
    </row>
    <row r="219" spans="1:15" x14ac:dyDescent="0.25">
      <c r="A219" s="31"/>
      <c r="B219" s="31"/>
      <c r="C219" s="31"/>
      <c r="D219" s="177"/>
      <c r="E219" s="177"/>
      <c r="F219" s="178"/>
      <c r="G219" s="178"/>
      <c r="H219" s="178"/>
      <c r="I219" s="183"/>
      <c r="J219" s="178"/>
      <c r="K219" s="142"/>
      <c r="L219" s="142"/>
      <c r="M219" s="142"/>
      <c r="N219" s="142"/>
      <c r="O219" s="142"/>
    </row>
    <row r="220" spans="1:15" x14ac:dyDescent="0.25">
      <c r="A220" s="31"/>
      <c r="B220" s="31"/>
      <c r="C220" s="31"/>
      <c r="D220" s="177"/>
      <c r="E220" s="177"/>
      <c r="F220" s="178"/>
      <c r="G220" s="178"/>
      <c r="H220" s="178"/>
      <c r="I220" s="183"/>
      <c r="J220" s="178"/>
      <c r="K220" s="142"/>
      <c r="L220" s="142"/>
      <c r="M220" s="142"/>
      <c r="N220" s="142"/>
      <c r="O220" s="142"/>
    </row>
    <row r="221" spans="1:15" x14ac:dyDescent="0.25">
      <c r="A221" s="31"/>
      <c r="B221" s="31"/>
      <c r="C221" s="31"/>
      <c r="D221" s="177"/>
      <c r="E221" s="177"/>
      <c r="F221" s="178"/>
      <c r="G221" s="178"/>
      <c r="H221" s="178"/>
      <c r="I221" s="183"/>
      <c r="J221" s="178"/>
      <c r="K221" s="142"/>
      <c r="L221" s="142"/>
      <c r="M221" s="142"/>
      <c r="N221" s="142"/>
      <c r="O221" s="142"/>
    </row>
    <row r="222" spans="1:15" x14ac:dyDescent="0.25">
      <c r="A222" s="31"/>
      <c r="B222" s="31"/>
      <c r="C222" s="31"/>
      <c r="D222" s="177"/>
      <c r="E222" s="177"/>
      <c r="F222" s="178"/>
      <c r="G222" s="178"/>
      <c r="H222" s="178"/>
      <c r="I222" s="183"/>
      <c r="J222" s="178"/>
      <c r="K222" s="142"/>
      <c r="L222" s="142"/>
      <c r="M222" s="142"/>
      <c r="N222" s="142"/>
      <c r="O222" s="142"/>
    </row>
    <row r="223" spans="1:15" x14ac:dyDescent="0.25">
      <c r="A223" s="31"/>
      <c r="B223" s="31"/>
      <c r="C223" s="31"/>
      <c r="D223" s="177"/>
      <c r="E223" s="177"/>
      <c r="F223" s="178"/>
      <c r="G223" s="178"/>
      <c r="H223" s="178"/>
      <c r="I223" s="183"/>
      <c r="J223" s="178"/>
      <c r="K223" s="142"/>
      <c r="L223" s="142"/>
      <c r="M223" s="142"/>
      <c r="N223" s="142"/>
      <c r="O223" s="142"/>
    </row>
    <row r="224" spans="1:15" x14ac:dyDescent="0.25">
      <c r="A224" s="31"/>
      <c r="B224" s="31"/>
      <c r="C224" s="31"/>
      <c r="D224" s="177"/>
      <c r="E224" s="177"/>
      <c r="F224" s="178"/>
      <c r="G224" s="178"/>
      <c r="H224" s="178"/>
      <c r="I224" s="183"/>
      <c r="J224" s="178"/>
      <c r="K224" s="142"/>
      <c r="L224" s="142"/>
      <c r="M224" s="142"/>
      <c r="N224" s="142"/>
      <c r="O224" s="142"/>
    </row>
    <row r="225" spans="1:15" x14ac:dyDescent="0.25">
      <c r="A225" s="31"/>
      <c r="B225" s="31"/>
      <c r="C225" s="31"/>
      <c r="D225" s="177"/>
      <c r="E225" s="177"/>
      <c r="F225" s="178"/>
      <c r="G225" s="178"/>
      <c r="H225" s="178"/>
      <c r="I225" s="183"/>
      <c r="J225" s="178"/>
      <c r="K225" s="142"/>
      <c r="L225" s="142"/>
      <c r="M225" s="142"/>
      <c r="N225" s="142"/>
      <c r="O225" s="142"/>
    </row>
    <row r="226" spans="1:15" x14ac:dyDescent="0.25">
      <c r="A226" s="31"/>
      <c r="B226" s="31"/>
      <c r="C226" s="31"/>
      <c r="D226" s="177"/>
      <c r="E226" s="177"/>
      <c r="F226" s="178"/>
      <c r="G226" s="178"/>
      <c r="H226" s="178"/>
      <c r="I226" s="183"/>
      <c r="J226" s="178"/>
      <c r="K226" s="142"/>
      <c r="L226" s="142"/>
      <c r="M226" s="142"/>
      <c r="N226" s="142"/>
      <c r="O226" s="142"/>
    </row>
    <row r="227" spans="1:15" x14ac:dyDescent="0.25">
      <c r="A227" s="31"/>
      <c r="B227" s="31"/>
      <c r="C227" s="31"/>
      <c r="D227" s="177"/>
      <c r="E227" s="177"/>
      <c r="F227" s="178"/>
      <c r="G227" s="178"/>
      <c r="H227" s="178"/>
      <c r="I227" s="183"/>
      <c r="J227" s="178"/>
      <c r="K227" s="142"/>
      <c r="L227" s="142"/>
      <c r="M227" s="142"/>
      <c r="N227" s="142"/>
      <c r="O227" s="142"/>
    </row>
    <row r="228" spans="1:15" x14ac:dyDescent="0.25">
      <c r="A228" s="31"/>
      <c r="B228" s="31"/>
      <c r="C228" s="31"/>
      <c r="D228" s="177"/>
      <c r="E228" s="177"/>
      <c r="F228" s="178"/>
      <c r="G228" s="178"/>
      <c r="H228" s="178"/>
      <c r="I228" s="183"/>
      <c r="J228" s="178"/>
      <c r="K228" s="142"/>
      <c r="L228" s="142"/>
      <c r="M228" s="142"/>
      <c r="N228" s="142"/>
      <c r="O228" s="142"/>
    </row>
    <row r="229" spans="1:15" x14ac:dyDescent="0.25">
      <c r="A229" s="31"/>
      <c r="B229" s="31"/>
      <c r="C229" s="31"/>
      <c r="D229" s="177"/>
      <c r="E229" s="177"/>
      <c r="F229" s="178"/>
      <c r="G229" s="178"/>
      <c r="H229" s="178"/>
      <c r="I229" s="183"/>
      <c r="J229" s="178"/>
      <c r="K229" s="142"/>
      <c r="L229" s="142"/>
      <c r="M229" s="142"/>
      <c r="N229" s="142"/>
      <c r="O229" s="142"/>
    </row>
    <row r="230" spans="1:15" x14ac:dyDescent="0.25">
      <c r="A230" s="31"/>
      <c r="B230" s="31"/>
      <c r="C230" s="31"/>
      <c r="D230" s="177"/>
      <c r="E230" s="177"/>
      <c r="F230" s="178"/>
      <c r="G230" s="178"/>
      <c r="H230" s="178"/>
      <c r="I230" s="183"/>
      <c r="J230" s="178"/>
      <c r="K230" s="142"/>
      <c r="L230" s="142"/>
      <c r="M230" s="142"/>
      <c r="N230" s="142"/>
      <c r="O230" s="142"/>
    </row>
    <row r="231" spans="1:15" x14ac:dyDescent="0.25">
      <c r="A231" s="31"/>
      <c r="B231" s="31"/>
      <c r="C231" s="31"/>
      <c r="D231" s="177"/>
      <c r="E231" s="177"/>
      <c r="F231" s="178"/>
      <c r="G231" s="178"/>
      <c r="H231" s="178"/>
      <c r="I231" s="183"/>
      <c r="J231" s="178"/>
      <c r="K231" s="142"/>
      <c r="L231" s="142"/>
      <c r="M231" s="142"/>
      <c r="N231" s="142"/>
      <c r="O231" s="142"/>
    </row>
    <row r="232" spans="1:15" x14ac:dyDescent="0.25">
      <c r="A232" s="31"/>
      <c r="B232" s="31"/>
      <c r="C232" s="31"/>
      <c r="D232" s="177"/>
      <c r="E232" s="177"/>
      <c r="F232" s="178"/>
      <c r="G232" s="178"/>
      <c r="H232" s="178"/>
      <c r="I232" s="183"/>
      <c r="J232" s="178"/>
      <c r="K232" s="142"/>
      <c r="L232" s="142"/>
      <c r="M232" s="142"/>
      <c r="N232" s="142"/>
      <c r="O232" s="142"/>
    </row>
    <row r="233" spans="1:15" x14ac:dyDescent="0.25">
      <c r="A233" s="31"/>
      <c r="B233" s="31"/>
      <c r="C233" s="31"/>
      <c r="D233" s="177"/>
      <c r="E233" s="177"/>
      <c r="F233" s="178"/>
      <c r="G233" s="178"/>
      <c r="H233" s="178"/>
      <c r="I233" s="183"/>
      <c r="J233" s="178"/>
      <c r="K233" s="142"/>
      <c r="L233" s="142"/>
      <c r="M233" s="142"/>
      <c r="N233" s="142"/>
      <c r="O233" s="142"/>
    </row>
    <row r="234" spans="1:15" x14ac:dyDescent="0.25">
      <c r="A234" s="31"/>
      <c r="B234" s="31"/>
      <c r="C234" s="31"/>
      <c r="D234" s="177"/>
      <c r="E234" s="177"/>
      <c r="F234" s="178"/>
      <c r="G234" s="178"/>
      <c r="H234" s="178"/>
      <c r="I234" s="183"/>
      <c r="J234" s="178"/>
      <c r="K234" s="142"/>
      <c r="L234" s="142"/>
      <c r="M234" s="142"/>
      <c r="N234" s="142"/>
      <c r="O234" s="142"/>
    </row>
    <row r="235" spans="1:15" x14ac:dyDescent="0.25">
      <c r="A235" s="31"/>
      <c r="B235" s="31"/>
      <c r="C235" s="31"/>
      <c r="D235" s="177"/>
      <c r="E235" s="177"/>
      <c r="F235" s="178"/>
      <c r="G235" s="178"/>
      <c r="H235" s="178"/>
      <c r="I235" s="183"/>
      <c r="J235" s="178"/>
      <c r="K235" s="142"/>
      <c r="L235" s="142"/>
      <c r="M235" s="142"/>
      <c r="N235" s="142"/>
      <c r="O235" s="142"/>
    </row>
    <row r="236" spans="1:15" x14ac:dyDescent="0.25">
      <c r="A236" s="31"/>
      <c r="B236" s="31"/>
      <c r="C236" s="31"/>
      <c r="D236" s="177"/>
      <c r="E236" s="177"/>
      <c r="F236" s="178"/>
      <c r="G236" s="178"/>
      <c r="H236" s="178"/>
      <c r="I236" s="183"/>
      <c r="J236" s="178"/>
      <c r="K236" s="142"/>
      <c r="L236" s="142"/>
      <c r="M236" s="142"/>
      <c r="N236" s="142"/>
      <c r="O236" s="142"/>
    </row>
    <row r="237" spans="1:15" x14ac:dyDescent="0.25">
      <c r="A237" s="31"/>
      <c r="B237" s="31"/>
      <c r="C237" s="31"/>
      <c r="D237" s="177"/>
      <c r="E237" s="177"/>
      <c r="F237" s="178"/>
      <c r="G237" s="178"/>
      <c r="H237" s="178"/>
      <c r="I237" s="183"/>
      <c r="J237" s="178"/>
      <c r="K237" s="142"/>
      <c r="L237" s="142"/>
      <c r="M237" s="142"/>
      <c r="N237" s="142"/>
      <c r="O237" s="142"/>
    </row>
    <row r="238" spans="1:15" x14ac:dyDescent="0.25">
      <c r="A238" s="31"/>
      <c r="B238" s="31"/>
      <c r="C238" s="31"/>
      <c r="D238" s="177"/>
      <c r="E238" s="177"/>
      <c r="F238" s="178"/>
      <c r="G238" s="178"/>
      <c r="H238" s="178"/>
      <c r="I238" s="183"/>
      <c r="J238" s="178"/>
      <c r="K238" s="142"/>
      <c r="L238" s="142"/>
      <c r="M238" s="142"/>
      <c r="N238" s="142"/>
      <c r="O238" s="142"/>
    </row>
    <row r="239" spans="1:15" x14ac:dyDescent="0.25">
      <c r="A239" s="31"/>
      <c r="B239" s="31"/>
      <c r="C239" s="31"/>
      <c r="D239" s="177"/>
      <c r="E239" s="177"/>
      <c r="F239" s="178"/>
      <c r="G239" s="178"/>
      <c r="H239" s="178"/>
      <c r="I239" s="183"/>
      <c r="J239" s="178"/>
      <c r="K239" s="142"/>
      <c r="L239" s="142"/>
      <c r="M239" s="142"/>
      <c r="N239" s="142"/>
      <c r="O239" s="142"/>
    </row>
    <row r="240" spans="1:15" x14ac:dyDescent="0.25">
      <c r="A240" s="31"/>
      <c r="B240" s="31"/>
      <c r="C240" s="31"/>
      <c r="D240" s="177"/>
      <c r="E240" s="177"/>
      <c r="F240" s="178"/>
      <c r="G240" s="178"/>
      <c r="H240" s="178"/>
      <c r="I240" s="183"/>
      <c r="J240" s="178"/>
      <c r="K240" s="142"/>
      <c r="L240" s="142"/>
      <c r="M240" s="142"/>
      <c r="N240" s="142"/>
      <c r="O240" s="142"/>
    </row>
    <row r="241" spans="1:15" x14ac:dyDescent="0.25">
      <c r="A241" s="31"/>
      <c r="B241" s="31"/>
      <c r="C241" s="31"/>
      <c r="D241" s="177"/>
      <c r="E241" s="177"/>
      <c r="F241" s="178"/>
      <c r="G241" s="178"/>
      <c r="H241" s="178"/>
      <c r="I241" s="183"/>
      <c r="J241" s="178"/>
      <c r="K241" s="142"/>
      <c r="L241" s="142"/>
      <c r="M241" s="142"/>
      <c r="N241" s="142"/>
      <c r="O241" s="142"/>
    </row>
    <row r="242" spans="1:15" x14ac:dyDescent="0.25">
      <c r="A242" s="31"/>
      <c r="B242" s="31"/>
      <c r="C242" s="31"/>
      <c r="D242" s="177"/>
      <c r="E242" s="177"/>
      <c r="F242" s="178"/>
      <c r="G242" s="178"/>
      <c r="H242" s="178"/>
      <c r="I242" s="183"/>
      <c r="J242" s="178"/>
      <c r="K242" s="142"/>
      <c r="L242" s="142"/>
      <c r="M242" s="142"/>
      <c r="N242" s="142"/>
      <c r="O242" s="142"/>
    </row>
    <row r="243" spans="1:15" x14ac:dyDescent="0.25">
      <c r="A243" s="31"/>
      <c r="B243" s="31"/>
      <c r="C243" s="31"/>
      <c r="D243" s="177"/>
      <c r="E243" s="177"/>
      <c r="F243" s="178"/>
      <c r="G243" s="178"/>
      <c r="H243" s="178"/>
      <c r="I243" s="183"/>
      <c r="J243" s="178"/>
      <c r="K243" s="142"/>
      <c r="L243" s="142"/>
      <c r="M243" s="142"/>
      <c r="N243" s="142"/>
      <c r="O243" s="142"/>
    </row>
    <row r="244" spans="1:15" x14ac:dyDescent="0.25">
      <c r="A244" s="31"/>
      <c r="B244" s="31"/>
      <c r="C244" s="31"/>
      <c r="D244" s="177"/>
      <c r="E244" s="177"/>
      <c r="F244" s="178"/>
      <c r="G244" s="178"/>
      <c r="H244" s="178"/>
      <c r="I244" s="183"/>
      <c r="J244" s="178"/>
      <c r="K244" s="142"/>
      <c r="L244" s="142"/>
      <c r="M244" s="142"/>
      <c r="N244" s="142"/>
      <c r="O244" s="142"/>
    </row>
    <row r="245" spans="1:15" x14ac:dyDescent="0.25">
      <c r="A245" s="31"/>
      <c r="B245" s="31"/>
      <c r="C245" s="31"/>
      <c r="D245" s="177"/>
      <c r="E245" s="177"/>
      <c r="F245" s="178"/>
      <c r="G245" s="178"/>
      <c r="H245" s="178"/>
      <c r="I245" s="183"/>
      <c r="J245" s="178"/>
      <c r="K245" s="142"/>
      <c r="L245" s="142"/>
      <c r="M245" s="142"/>
      <c r="N245" s="142"/>
      <c r="O245" s="142"/>
    </row>
    <row r="246" spans="1:15" x14ac:dyDescent="0.25">
      <c r="A246" s="31"/>
      <c r="B246" s="31"/>
      <c r="C246" s="31"/>
      <c r="D246" s="177"/>
      <c r="E246" s="177"/>
      <c r="F246" s="178"/>
      <c r="G246" s="178"/>
      <c r="H246" s="178"/>
      <c r="I246" s="183"/>
      <c r="J246" s="178"/>
      <c r="K246" s="142"/>
      <c r="L246" s="142"/>
      <c r="M246" s="142"/>
      <c r="N246" s="142"/>
      <c r="O246" s="142"/>
    </row>
    <row r="247" spans="1:15" x14ac:dyDescent="0.25">
      <c r="A247" s="31"/>
      <c r="B247" s="31"/>
      <c r="C247" s="31"/>
      <c r="D247" s="177"/>
      <c r="E247" s="177"/>
      <c r="F247" s="178"/>
      <c r="G247" s="178"/>
      <c r="H247" s="178"/>
      <c r="I247" s="183"/>
      <c r="J247" s="178"/>
      <c r="K247" s="142"/>
      <c r="L247" s="142"/>
      <c r="M247" s="142"/>
      <c r="N247" s="142"/>
      <c r="O247" s="142"/>
    </row>
    <row r="248" spans="1:15" x14ac:dyDescent="0.25">
      <c r="A248" s="31"/>
      <c r="B248" s="31"/>
      <c r="C248" s="31"/>
      <c r="D248" s="177"/>
      <c r="E248" s="177"/>
      <c r="F248" s="178"/>
      <c r="G248" s="178"/>
      <c r="H248" s="178"/>
      <c r="I248" s="183"/>
      <c r="J248" s="178"/>
      <c r="K248" s="142"/>
      <c r="L248" s="142"/>
      <c r="M248" s="142"/>
      <c r="N248" s="142"/>
      <c r="O248" s="142"/>
    </row>
    <row r="249" spans="1:15" x14ac:dyDescent="0.25">
      <c r="A249" s="31"/>
      <c r="B249" s="31"/>
      <c r="C249" s="31"/>
      <c r="D249" s="177"/>
      <c r="E249" s="177"/>
      <c r="F249" s="178"/>
      <c r="G249" s="178"/>
      <c r="H249" s="178"/>
      <c r="I249" s="183"/>
      <c r="J249" s="178"/>
      <c r="K249" s="142"/>
      <c r="L249" s="142"/>
      <c r="M249" s="142"/>
      <c r="N249" s="142"/>
      <c r="O249" s="142"/>
    </row>
    <row r="250" spans="1:15" x14ac:dyDescent="0.25">
      <c r="A250" s="31"/>
      <c r="B250" s="31"/>
      <c r="C250" s="31"/>
      <c r="D250" s="177"/>
      <c r="E250" s="177"/>
      <c r="F250" s="178"/>
      <c r="G250" s="178"/>
      <c r="H250" s="178"/>
      <c r="I250" s="183"/>
      <c r="J250" s="178"/>
      <c r="K250" s="142"/>
      <c r="L250" s="142"/>
      <c r="M250" s="142"/>
      <c r="N250" s="142"/>
      <c r="O250" s="142"/>
    </row>
    <row r="251" spans="1:15" x14ac:dyDescent="0.25">
      <c r="A251" s="31"/>
      <c r="B251" s="31"/>
      <c r="C251" s="31"/>
      <c r="D251" s="177"/>
      <c r="E251" s="177"/>
      <c r="F251" s="178"/>
      <c r="G251" s="178"/>
      <c r="H251" s="178"/>
      <c r="I251" s="183"/>
      <c r="J251" s="178"/>
      <c r="K251" s="142"/>
      <c r="L251" s="142"/>
      <c r="M251" s="142"/>
      <c r="N251" s="142"/>
      <c r="O251" s="142"/>
    </row>
    <row r="252" spans="1:15" x14ac:dyDescent="0.25">
      <c r="A252" s="31"/>
      <c r="B252" s="31"/>
      <c r="C252" s="31"/>
      <c r="D252" s="177"/>
      <c r="E252" s="177"/>
      <c r="F252" s="178"/>
      <c r="G252" s="178"/>
      <c r="H252" s="178"/>
      <c r="I252" s="183"/>
      <c r="J252" s="178"/>
      <c r="K252" s="142"/>
      <c r="L252" s="142"/>
      <c r="M252" s="142"/>
      <c r="N252" s="142"/>
      <c r="O252" s="142"/>
    </row>
  </sheetData>
  <mergeCells count="131">
    <mergeCell ref="E117:G119"/>
    <mergeCell ref="D117:D119"/>
    <mergeCell ref="N84:O88"/>
    <mergeCell ref="G87:G88"/>
    <mergeCell ref="L87:M88"/>
    <mergeCell ref="B89:G92"/>
    <mergeCell ref="L89:O92"/>
    <mergeCell ref="A66:A92"/>
    <mergeCell ref="A110:A116"/>
    <mergeCell ref="B110:B112"/>
    <mergeCell ref="C110:C112"/>
    <mergeCell ref="D110:G112"/>
    <mergeCell ref="L110:O112"/>
    <mergeCell ref="B113:G116"/>
    <mergeCell ref="A99:A109"/>
    <mergeCell ref="B99:B106"/>
    <mergeCell ref="C99:C106"/>
    <mergeCell ref="D99:G101"/>
    <mergeCell ref="L99:O101"/>
    <mergeCell ref="D102:G106"/>
    <mergeCell ref="L102:O106"/>
    <mergeCell ref="B107:G109"/>
    <mergeCell ref="L107:O109"/>
    <mergeCell ref="E75:G77"/>
    <mergeCell ref="L75:M77"/>
    <mergeCell ref="B84:B88"/>
    <mergeCell ref="C84:C88"/>
    <mergeCell ref="D84:F88"/>
    <mergeCell ref="G84:G86"/>
    <mergeCell ref="L84:M86"/>
    <mergeCell ref="B66:B70"/>
    <mergeCell ref="C66:C70"/>
    <mergeCell ref="D66:G70"/>
    <mergeCell ref="L66:O70"/>
    <mergeCell ref="B71:G74"/>
    <mergeCell ref="L71:O74"/>
    <mergeCell ref="B75:B79"/>
    <mergeCell ref="C75:C79"/>
    <mergeCell ref="D75:D79"/>
    <mergeCell ref="N75:O79"/>
    <mergeCell ref="B80:G83"/>
    <mergeCell ref="L80:O83"/>
    <mergeCell ref="L40:O42"/>
    <mergeCell ref="D43:G47"/>
    <mergeCell ref="L43:O47"/>
    <mergeCell ref="A2:A10"/>
    <mergeCell ref="B2:B6"/>
    <mergeCell ref="C2:C6"/>
    <mergeCell ref="D2:G6"/>
    <mergeCell ref="L2:O6"/>
    <mergeCell ref="B7:G10"/>
    <mergeCell ref="L7:O10"/>
    <mergeCell ref="D20:G23"/>
    <mergeCell ref="D15:D18"/>
    <mergeCell ref="L15:O18"/>
    <mergeCell ref="L20:O23"/>
    <mergeCell ref="E15:G18"/>
    <mergeCell ref="A11:A25"/>
    <mergeCell ref="D11:D13"/>
    <mergeCell ref="A142:A150"/>
    <mergeCell ref="A117:A134"/>
    <mergeCell ref="B131:G134"/>
    <mergeCell ref="C117:C119"/>
    <mergeCell ref="C121:C125"/>
    <mergeCell ref="B139:G140"/>
    <mergeCell ref="B33:B36"/>
    <mergeCell ref="G33:G34"/>
    <mergeCell ref="B26:B29"/>
    <mergeCell ref="E26:G27"/>
    <mergeCell ref="B121:B125"/>
    <mergeCell ref="B135:B138"/>
    <mergeCell ref="C135:C138"/>
    <mergeCell ref="B93:B94"/>
    <mergeCell ref="C93:C94"/>
    <mergeCell ref="D93:G94"/>
    <mergeCell ref="B95:G98"/>
    <mergeCell ref="A93:A98"/>
    <mergeCell ref="D56:G60"/>
    <mergeCell ref="B61:G65"/>
    <mergeCell ref="A40:A65"/>
    <mergeCell ref="B48:G52"/>
    <mergeCell ref="B53:B60"/>
    <mergeCell ref="C53:C60"/>
    <mergeCell ref="L1:O1"/>
    <mergeCell ref="C126:C130"/>
    <mergeCell ref="B37:G39"/>
    <mergeCell ref="L126:O130"/>
    <mergeCell ref="L121:O125"/>
    <mergeCell ref="C1:H1"/>
    <mergeCell ref="D33:F36"/>
    <mergeCell ref="C11:C23"/>
    <mergeCell ref="L24:O25"/>
    <mergeCell ref="B126:B130"/>
    <mergeCell ref="E13:G13"/>
    <mergeCell ref="B11:B23"/>
    <mergeCell ref="L93:O94"/>
    <mergeCell ref="L95:O98"/>
    <mergeCell ref="L56:O60"/>
    <mergeCell ref="L61:O65"/>
    <mergeCell ref="L48:O52"/>
    <mergeCell ref="D53:G55"/>
    <mergeCell ref="L53:O55"/>
    <mergeCell ref="C26:C29"/>
    <mergeCell ref="C33:C36"/>
    <mergeCell ref="L37:O39"/>
    <mergeCell ref="B30:G32"/>
    <mergeCell ref="G35:G36"/>
    <mergeCell ref="L135:O138"/>
    <mergeCell ref="B117:B119"/>
    <mergeCell ref="A135:A140"/>
    <mergeCell ref="D121:G125"/>
    <mergeCell ref="D135:G138"/>
    <mergeCell ref="D126:G130"/>
    <mergeCell ref="L117:O119"/>
    <mergeCell ref="N11:O13"/>
    <mergeCell ref="E11:G12"/>
    <mergeCell ref="L11:M12"/>
    <mergeCell ref="L33:M34"/>
    <mergeCell ref="N33:O36"/>
    <mergeCell ref="B24:G25"/>
    <mergeCell ref="N26:O29"/>
    <mergeCell ref="L28:M29"/>
    <mergeCell ref="D26:D29"/>
    <mergeCell ref="L26:M27"/>
    <mergeCell ref="E28:G29"/>
    <mergeCell ref="L30:O32"/>
    <mergeCell ref="A26:A39"/>
    <mergeCell ref="L35:M36"/>
    <mergeCell ref="B40:B47"/>
    <mergeCell ref="C40:C47"/>
    <mergeCell ref="D40:G42"/>
  </mergeCells>
  <pageMargins left="0.25" right="0.25" top="0.75" bottom="0.75" header="0.3" footer="0.3"/>
  <pageSetup paperSize="9" scale="60" fitToHeight="0" orientation="landscape" horizontalDpi="1200" verticalDpi="1200" r:id="rId1"/>
  <rowBreaks count="1" manualBreakCount="1">
    <brk id="15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17"/>
  <sheetViews>
    <sheetView view="pageBreakPreview" zoomScaleSheetLayoutView="100" workbookViewId="0">
      <selection activeCell="I67" sqref="I67"/>
    </sheetView>
  </sheetViews>
  <sheetFormatPr defaultRowHeight="15" x14ac:dyDescent="0.25"/>
  <cols>
    <col min="1" max="1" width="6.140625" customWidth="1"/>
    <col min="2" max="2" width="6.42578125" customWidth="1"/>
    <col min="3" max="3" width="16.140625" customWidth="1"/>
    <col min="4" max="4" width="4.7109375" style="9" customWidth="1"/>
    <col min="5" max="5" width="8.5703125" customWidth="1"/>
    <col min="6" max="6" width="12.5703125" style="148" customWidth="1"/>
    <col min="7" max="7" width="18.140625" style="148" customWidth="1"/>
    <col min="8" max="8" width="14.85546875" style="148" bestFit="1" customWidth="1"/>
    <col min="9" max="9" width="55.5703125" style="148" customWidth="1"/>
    <col min="10" max="10" width="8.85546875" style="148" customWidth="1"/>
    <col min="11" max="11" width="8.85546875" style="141" customWidth="1"/>
    <col min="12" max="12" width="14.7109375" style="142" bestFit="1" customWidth="1"/>
    <col min="13" max="13" width="5.140625" style="142" customWidth="1"/>
    <col min="14" max="14" width="9.85546875" style="142" customWidth="1"/>
  </cols>
  <sheetData>
    <row r="1" spans="1:14" ht="57" customHeight="1" thickBot="1" x14ac:dyDescent="0.3">
      <c r="A1" s="69" t="s">
        <v>526</v>
      </c>
      <c r="B1" s="65" t="s">
        <v>554</v>
      </c>
      <c r="C1" s="70" t="s">
        <v>537</v>
      </c>
      <c r="D1" s="71"/>
      <c r="E1" s="987" t="s">
        <v>1181</v>
      </c>
      <c r="F1" s="988"/>
      <c r="G1" s="989"/>
      <c r="H1" s="990"/>
      <c r="I1" s="85" t="s">
        <v>530</v>
      </c>
      <c r="J1" s="85" t="s">
        <v>529</v>
      </c>
      <c r="K1" s="119" t="s">
        <v>1069</v>
      </c>
      <c r="L1" s="1000" t="s">
        <v>1070</v>
      </c>
      <c r="M1" s="1001"/>
      <c r="N1" s="660"/>
    </row>
    <row r="2" spans="1:14" s="9" customFormat="1" ht="16.7" customHeight="1" x14ac:dyDescent="0.25">
      <c r="A2" s="846" t="s">
        <v>571</v>
      </c>
      <c r="B2" s="1020" t="s">
        <v>555</v>
      </c>
      <c r="C2" s="1005" t="s">
        <v>1074</v>
      </c>
      <c r="D2" s="719" t="s">
        <v>1029</v>
      </c>
      <c r="E2" s="624" t="s">
        <v>1473</v>
      </c>
      <c r="F2" s="883"/>
      <c r="G2" s="977" t="s">
        <v>572</v>
      </c>
      <c r="H2" s="35" t="s">
        <v>573</v>
      </c>
      <c r="I2" s="35" t="str">
        <f>VLOOKUP(H2,'Общий прайс лист'!A:B,2,FALSE)</f>
        <v>Тумба шлагбаума со встроенным радиоприемником WIDES</v>
      </c>
      <c r="J2" s="35">
        <v>1</v>
      </c>
      <c r="K2" s="98">
        <f>VLOOKUP(H2,'Общий прайс лист'!A:D,4,FALSE)</f>
        <v>54900</v>
      </c>
      <c r="L2" s="974">
        <f>VLOOKUP(G2,'Общий прайс лист'!A:D,4,FALSE)</f>
        <v>50900</v>
      </c>
      <c r="M2" s="879">
        <f>VLOOKUP(E2,'Общий прайс лист'!A:D,4,FALSE)</f>
        <v>55900</v>
      </c>
      <c r="N2" s="680"/>
    </row>
    <row r="3" spans="1:14" s="9" customFormat="1" x14ac:dyDescent="0.25">
      <c r="A3" s="847"/>
      <c r="B3" s="1021"/>
      <c r="C3" s="1006"/>
      <c r="D3" s="720"/>
      <c r="E3" s="626"/>
      <c r="F3" s="765"/>
      <c r="G3" s="978"/>
      <c r="H3" s="36" t="s">
        <v>1127</v>
      </c>
      <c r="I3" s="36" t="str">
        <f>VLOOKUP(H3,'Общий прайс лист'!A:B,2,FALSE)</f>
        <v>Рейка шлагбаумная 45x58x4200мм XBA19-4RU</v>
      </c>
      <c r="J3" s="36">
        <v>1</v>
      </c>
      <c r="K3" s="99">
        <f>VLOOKUP(H3,'Общий прайс лист'!A:D,4,FALSE)</f>
        <v>6900</v>
      </c>
      <c r="L3" s="975"/>
      <c r="M3" s="876"/>
      <c r="N3" s="681"/>
    </row>
    <row r="4" spans="1:14" s="9" customFormat="1" x14ac:dyDescent="0.25">
      <c r="A4" s="847"/>
      <c r="B4" s="1021"/>
      <c r="C4" s="1006"/>
      <c r="D4" s="720"/>
      <c r="E4" s="626"/>
      <c r="F4" s="765"/>
      <c r="G4" s="978"/>
      <c r="H4" s="36" t="s">
        <v>26</v>
      </c>
      <c r="I4" s="36" t="str">
        <f>VLOOKUP(H4,'Общий прайс лист'!A:B,2,FALSE)</f>
        <v>Демпфер XBA13</v>
      </c>
      <c r="J4" s="36">
        <v>1</v>
      </c>
      <c r="K4" s="99">
        <f>VLOOKUP(H4,'Общий прайс лист'!A:D,4,FALSE)</f>
        <v>4750</v>
      </c>
      <c r="L4" s="975"/>
      <c r="M4" s="876"/>
      <c r="N4" s="681"/>
    </row>
    <row r="5" spans="1:14" s="9" customFormat="1" ht="15.75" thickBot="1" x14ac:dyDescent="0.3">
      <c r="A5" s="847"/>
      <c r="B5" s="1021"/>
      <c r="C5" s="1006"/>
      <c r="D5" s="720"/>
      <c r="E5" s="626"/>
      <c r="F5" s="765"/>
      <c r="G5" s="979"/>
      <c r="H5" s="37" t="s">
        <v>44</v>
      </c>
      <c r="I5" s="37" t="str">
        <f>VLOOKUP(H5,'Общий прайс лист'!A:B,2,FALSE)</f>
        <v>Наклейки светоотражающие (комплект) NK1</v>
      </c>
      <c r="J5" s="37">
        <v>1</v>
      </c>
      <c r="K5" s="100">
        <f>VLOOKUP(H5,'Общий прайс лист'!A:D,4,FALSE)</f>
        <v>550</v>
      </c>
      <c r="L5" s="976"/>
      <c r="M5" s="876"/>
      <c r="N5" s="681"/>
    </row>
    <row r="6" spans="1:14" s="9" customFormat="1" x14ac:dyDescent="0.25">
      <c r="A6" s="847"/>
      <c r="B6" s="1021"/>
      <c r="C6" s="1006"/>
      <c r="D6" s="720"/>
      <c r="E6" s="626"/>
      <c r="F6" s="765"/>
      <c r="G6" s="981"/>
      <c r="H6" s="62" t="s">
        <v>1191</v>
      </c>
      <c r="I6" s="62" t="str">
        <f>VLOOKUP(H6,'Общий прайс лист'!A:B,2,FALSE)</f>
        <v>Лампа сигнальная с антенной 12В/24В ELDC</v>
      </c>
      <c r="J6" s="62">
        <v>1</v>
      </c>
      <c r="K6" s="127">
        <f>VLOOKUP(H6,'Общий прайс лист'!A:D,4,FALSE)</f>
        <v>3350</v>
      </c>
      <c r="L6" s="1002"/>
      <c r="M6" s="876"/>
      <c r="N6" s="681"/>
    </row>
    <row r="7" spans="1:14" s="9" customFormat="1" ht="15.75" thickBot="1" x14ac:dyDescent="0.3">
      <c r="A7" s="847"/>
      <c r="B7" s="1021"/>
      <c r="C7" s="1007"/>
      <c r="D7" s="721"/>
      <c r="E7" s="628"/>
      <c r="F7" s="766"/>
      <c r="G7" s="982"/>
      <c r="H7" s="64" t="s">
        <v>583</v>
      </c>
      <c r="I7" s="64" t="str">
        <f>VLOOKUP(H7,'Общий прайс лист'!A:B,2,FALSE)</f>
        <v>Фотоэлементы Medium EPM</v>
      </c>
      <c r="J7" s="64">
        <v>1</v>
      </c>
      <c r="K7" s="128">
        <f>VLOOKUP(H7,'Общий прайс лист'!A:D,4,FALSE)</f>
        <v>4900</v>
      </c>
      <c r="L7" s="1003"/>
      <c r="M7" s="877"/>
      <c r="N7" s="682"/>
    </row>
    <row r="8" spans="1:14" s="9" customFormat="1" ht="15" customHeight="1" x14ac:dyDescent="0.25">
      <c r="A8" s="847"/>
      <c r="B8" s="1021"/>
      <c r="C8" s="691" t="s">
        <v>1031</v>
      </c>
      <c r="D8" s="692"/>
      <c r="E8" s="692"/>
      <c r="F8" s="692"/>
      <c r="G8" s="693"/>
      <c r="H8" s="45" t="s">
        <v>1400</v>
      </c>
      <c r="I8" s="144" t="str">
        <f>VLOOKUP(H8,'Общий прайс лист'!A:B,2,FALSE)</f>
        <v>Аккумуляторная батарея PS324</v>
      </c>
      <c r="J8" s="144"/>
      <c r="K8" s="137">
        <f>VLOOKUP(H8,'Общий прайс лист'!A:D,4,FALSE)</f>
        <v>8250</v>
      </c>
      <c r="L8" s="991"/>
      <c r="M8" s="992"/>
      <c r="N8" s="993"/>
    </row>
    <row r="9" spans="1:14" s="9" customFormat="1" ht="15" customHeight="1" x14ac:dyDescent="0.25">
      <c r="A9" s="847"/>
      <c r="B9" s="1021"/>
      <c r="C9" s="694"/>
      <c r="D9" s="695"/>
      <c r="E9" s="695"/>
      <c r="F9" s="695"/>
      <c r="G9" s="696"/>
      <c r="H9" s="43" t="s">
        <v>27</v>
      </c>
      <c r="I9" s="145" t="str">
        <f>VLOOKUP(H9,'Общий прайс лист'!A:B,2,FALSE)</f>
        <v>Светодиоды сигнальные, 4м XBA4</v>
      </c>
      <c r="J9" s="145"/>
      <c r="K9" s="138">
        <f>VLOOKUP(H9,'Общий прайс лист'!A:D,4,FALSE)</f>
        <v>5350</v>
      </c>
      <c r="L9" s="994"/>
      <c r="M9" s="995"/>
      <c r="N9" s="996"/>
    </row>
    <row r="10" spans="1:14" s="9" customFormat="1" ht="15" customHeight="1" x14ac:dyDescent="0.25">
      <c r="A10" s="847"/>
      <c r="B10" s="1021"/>
      <c r="C10" s="694"/>
      <c r="D10" s="695"/>
      <c r="E10" s="695"/>
      <c r="F10" s="695"/>
      <c r="G10" s="696"/>
      <c r="H10" s="43" t="s">
        <v>546</v>
      </c>
      <c r="I10" s="145" t="str">
        <f>VLOOKUP(H10,'Общий прайс лист'!A:B,2,FALSE)</f>
        <v>Цифровой переключатель FLOR EDSW</v>
      </c>
      <c r="J10" s="145"/>
      <c r="K10" s="138">
        <f>VLOOKUP(H10,'Общий прайс лист'!A:D,4,FALSE)</f>
        <v>8150</v>
      </c>
      <c r="L10" s="994"/>
      <c r="M10" s="995"/>
      <c r="N10" s="996"/>
    </row>
    <row r="11" spans="1:14" s="9" customFormat="1" ht="15.75" customHeight="1" x14ac:dyDescent="0.25">
      <c r="A11" s="847"/>
      <c r="B11" s="1021"/>
      <c r="C11" s="694"/>
      <c r="D11" s="695"/>
      <c r="E11" s="695"/>
      <c r="F11" s="695"/>
      <c r="G11" s="696"/>
      <c r="H11" s="43" t="s">
        <v>1191</v>
      </c>
      <c r="I11" s="145" t="str">
        <f>VLOOKUP(H11,'Общий прайс лист'!A:B,2,FALSE)</f>
        <v>Лампа сигнальная с антенной 12В/24В ELDC</v>
      </c>
      <c r="J11" s="145"/>
      <c r="K11" s="138">
        <f>VLOOKUP(H11,'Общий прайс лист'!A:D,4,FALSE)</f>
        <v>3350</v>
      </c>
      <c r="L11" s="994"/>
      <c r="M11" s="995"/>
      <c r="N11" s="996"/>
    </row>
    <row r="12" spans="1:14" s="9" customFormat="1" ht="15.75" customHeight="1" x14ac:dyDescent="0.25">
      <c r="A12" s="847"/>
      <c r="B12" s="1021"/>
      <c r="C12" s="694"/>
      <c r="D12" s="695"/>
      <c r="E12" s="695"/>
      <c r="F12" s="695"/>
      <c r="G12" s="696"/>
      <c r="H12" s="53" t="s">
        <v>682</v>
      </c>
      <c r="I12" s="146" t="str">
        <f>VLOOKUP(H12,'Общий прайс лист'!A:B,2,FALSE)</f>
        <v>Опора стационарная WA11</v>
      </c>
      <c r="J12" s="146"/>
      <c r="K12" s="139">
        <f>VLOOKUP(H12,'Общий прайс лист'!A:D,4,FALSE)</f>
        <v>6950</v>
      </c>
      <c r="L12" s="994"/>
      <c r="M12" s="995"/>
      <c r="N12" s="996"/>
    </row>
    <row r="13" spans="1:14" s="9" customFormat="1" ht="15.75" customHeight="1" x14ac:dyDescent="0.25">
      <c r="A13" s="847"/>
      <c r="B13" s="1021"/>
      <c r="C13" s="694"/>
      <c r="D13" s="695"/>
      <c r="E13" s="695"/>
      <c r="F13" s="695"/>
      <c r="G13" s="696"/>
      <c r="H13" s="43" t="s">
        <v>684</v>
      </c>
      <c r="I13" s="145" t="str">
        <f>VLOOKUP(H13,'Общий прайс лист'!A:B,2,FALSE)</f>
        <v>Опора подвесная WA12</v>
      </c>
      <c r="J13" s="145"/>
      <c r="K13" s="138">
        <f>VLOOKUP(H13,'Общий прайс лист'!A:D,4,FALSE)</f>
        <v>7550</v>
      </c>
      <c r="L13" s="994"/>
      <c r="M13" s="995"/>
      <c r="N13" s="996"/>
    </row>
    <row r="14" spans="1:14" s="9" customFormat="1" ht="15.75" thickBot="1" x14ac:dyDescent="0.3">
      <c r="A14" s="848"/>
      <c r="B14" s="1022"/>
      <c r="C14" s="697"/>
      <c r="D14" s="698"/>
      <c r="E14" s="698"/>
      <c r="F14" s="698"/>
      <c r="G14" s="699"/>
      <c r="H14" s="53" t="s">
        <v>686</v>
      </c>
      <c r="I14" s="146" t="str">
        <f>VLOOKUP(H14,'Общий прайс лист'!A:B,2,FALSE)</f>
        <v>Решетка для рейки шлагбаумной WA13</v>
      </c>
      <c r="J14" s="146"/>
      <c r="K14" s="139">
        <f>VLOOKUP(H14,'Общий прайс лист'!A:D,4,FALSE)</f>
        <v>7650</v>
      </c>
      <c r="L14" s="997"/>
      <c r="M14" s="998"/>
      <c r="N14" s="999"/>
    </row>
    <row r="15" spans="1:14" s="9" customFormat="1" ht="18.399999999999999" customHeight="1" x14ac:dyDescent="0.25">
      <c r="A15" s="846" t="s">
        <v>574</v>
      </c>
      <c r="B15" s="1020" t="s">
        <v>555</v>
      </c>
      <c r="C15" s="1005" t="s">
        <v>1083</v>
      </c>
      <c r="D15" s="719" t="s">
        <v>1029</v>
      </c>
      <c r="E15" s="624" t="s">
        <v>1474</v>
      </c>
      <c r="F15" s="883"/>
      <c r="G15" s="977" t="s">
        <v>576</v>
      </c>
      <c r="H15" s="35" t="s">
        <v>575</v>
      </c>
      <c r="I15" s="35" t="str">
        <f>VLOOKUP(H15,'Общий прайс лист'!A:B,2,FALSE)</f>
        <v>Тумба шлагбаума радиоприемником WIDEM</v>
      </c>
      <c r="J15" s="35">
        <v>1</v>
      </c>
      <c r="K15" s="98">
        <f>VLOOKUP(H15,'Общий прайс лист'!A:D,4,FALSE)</f>
        <v>64900</v>
      </c>
      <c r="L15" s="974">
        <f>VLOOKUP(G15,'Общий прайс лист'!A:D,4,FALSE)</f>
        <v>55900</v>
      </c>
      <c r="M15" s="879">
        <f>VLOOKUP(E15,'Общий прайс лист'!A:D,4,FALSE)</f>
        <v>60900</v>
      </c>
      <c r="N15" s="680"/>
    </row>
    <row r="16" spans="1:14" s="9" customFormat="1" x14ac:dyDescent="0.25">
      <c r="A16" s="847"/>
      <c r="B16" s="1021"/>
      <c r="C16" s="1006"/>
      <c r="D16" s="720"/>
      <c r="E16" s="626"/>
      <c r="F16" s="765"/>
      <c r="G16" s="978"/>
      <c r="H16" s="36" t="s">
        <v>1127</v>
      </c>
      <c r="I16" s="36" t="str">
        <f>VLOOKUP(H16,'Общий прайс лист'!A:B,2,FALSE)</f>
        <v>Рейка шлагбаумная 45x58x4200мм XBA19-4RU</v>
      </c>
      <c r="J16" s="36">
        <v>1</v>
      </c>
      <c r="K16" s="99">
        <f>VLOOKUP(H16,'Общий прайс лист'!A:D,4,FALSE)</f>
        <v>6900</v>
      </c>
      <c r="L16" s="975"/>
      <c r="M16" s="876"/>
      <c r="N16" s="681"/>
    </row>
    <row r="17" spans="1:14" s="9" customFormat="1" x14ac:dyDescent="0.25">
      <c r="A17" s="847"/>
      <c r="B17" s="1021"/>
      <c r="C17" s="1006"/>
      <c r="D17" s="720"/>
      <c r="E17" s="626"/>
      <c r="F17" s="765"/>
      <c r="G17" s="978"/>
      <c r="H17" s="36" t="s">
        <v>26</v>
      </c>
      <c r="I17" s="36" t="str">
        <f>VLOOKUP(H17,'Общий прайс лист'!A:B,2,FALSE)</f>
        <v>Демпфер XBA13</v>
      </c>
      <c r="J17" s="36">
        <v>1</v>
      </c>
      <c r="K17" s="99">
        <f>VLOOKUP(H17,'Общий прайс лист'!A:D,4,FALSE)</f>
        <v>4750</v>
      </c>
      <c r="L17" s="975"/>
      <c r="M17" s="876"/>
      <c r="N17" s="681"/>
    </row>
    <row r="18" spans="1:14" s="9" customFormat="1" ht="15.75" thickBot="1" x14ac:dyDescent="0.3">
      <c r="A18" s="847"/>
      <c r="B18" s="1021"/>
      <c r="C18" s="1006"/>
      <c r="D18" s="720"/>
      <c r="E18" s="626"/>
      <c r="F18" s="765"/>
      <c r="G18" s="979"/>
      <c r="H18" s="37" t="s">
        <v>44</v>
      </c>
      <c r="I18" s="37" t="str">
        <f>VLOOKUP(H18,'Общий прайс лист'!A:B,2,FALSE)</f>
        <v>Наклейки светоотражающие (комплект) NK1</v>
      </c>
      <c r="J18" s="37">
        <v>1</v>
      </c>
      <c r="K18" s="100">
        <f>VLOOKUP(H18,'Общий прайс лист'!A:D,4,FALSE)</f>
        <v>550</v>
      </c>
      <c r="L18" s="976"/>
      <c r="M18" s="876"/>
      <c r="N18" s="681"/>
    </row>
    <row r="19" spans="1:14" s="9" customFormat="1" x14ac:dyDescent="0.25">
      <c r="A19" s="847"/>
      <c r="B19" s="1021"/>
      <c r="C19" s="1006"/>
      <c r="D19" s="720"/>
      <c r="E19" s="626"/>
      <c r="F19" s="765"/>
      <c r="G19" s="981"/>
      <c r="H19" s="62" t="s">
        <v>1191</v>
      </c>
      <c r="I19" s="62" t="str">
        <f>VLOOKUP(H19,'Общий прайс лист'!A:B,2,FALSE)</f>
        <v>Лампа сигнальная с антенной 12В/24В ELDC</v>
      </c>
      <c r="J19" s="62">
        <v>1</v>
      </c>
      <c r="K19" s="127">
        <f>VLOOKUP(H19,'Общий прайс лист'!A:D,4,FALSE)</f>
        <v>3350</v>
      </c>
      <c r="L19" s="1002"/>
      <c r="M19" s="876"/>
      <c r="N19" s="681"/>
    </row>
    <row r="20" spans="1:14" s="9" customFormat="1" ht="15.75" thickBot="1" x14ac:dyDescent="0.3">
      <c r="A20" s="847"/>
      <c r="B20" s="1021"/>
      <c r="C20" s="1007"/>
      <c r="D20" s="721"/>
      <c r="E20" s="628"/>
      <c r="F20" s="766"/>
      <c r="G20" s="982"/>
      <c r="H20" s="64" t="s">
        <v>583</v>
      </c>
      <c r="I20" s="64" t="str">
        <f>VLOOKUP(H20,'Общий прайс лист'!A:B,2,FALSE)</f>
        <v>Фотоэлементы Medium EPM</v>
      </c>
      <c r="J20" s="64">
        <v>1</v>
      </c>
      <c r="K20" s="128">
        <f>VLOOKUP(H20,'Общий прайс лист'!A:D,4,FALSE)</f>
        <v>4900</v>
      </c>
      <c r="L20" s="1003"/>
      <c r="M20" s="877"/>
      <c r="N20" s="682"/>
    </row>
    <row r="21" spans="1:14" s="9" customFormat="1" ht="15" customHeight="1" x14ac:dyDescent="0.25">
      <c r="A21" s="847"/>
      <c r="B21" s="1021"/>
      <c r="C21" s="691" t="s">
        <v>1031</v>
      </c>
      <c r="D21" s="692"/>
      <c r="E21" s="692"/>
      <c r="F21" s="692"/>
      <c r="G21" s="693"/>
      <c r="H21" s="45" t="s">
        <v>1400</v>
      </c>
      <c r="I21" s="144" t="str">
        <f>VLOOKUP(H21,'Общий прайс лист'!A:B,2,FALSE)</f>
        <v>Аккумуляторная батарея PS324</v>
      </c>
      <c r="J21" s="144"/>
      <c r="K21" s="137">
        <f>VLOOKUP(H21,'Общий прайс лист'!A:D,4,FALSE)</f>
        <v>8250</v>
      </c>
      <c r="L21" s="991"/>
      <c r="M21" s="992"/>
      <c r="N21" s="993"/>
    </row>
    <row r="22" spans="1:14" s="9" customFormat="1" ht="15" customHeight="1" x14ac:dyDescent="0.25">
      <c r="A22" s="847"/>
      <c r="B22" s="1021"/>
      <c r="C22" s="694"/>
      <c r="D22" s="695"/>
      <c r="E22" s="695"/>
      <c r="F22" s="695"/>
      <c r="G22" s="696"/>
      <c r="H22" s="43" t="s">
        <v>27</v>
      </c>
      <c r="I22" s="145" t="str">
        <f>VLOOKUP(H22,'Общий прайс лист'!A:B,2,FALSE)</f>
        <v>Светодиоды сигнальные, 4м XBA4</v>
      </c>
      <c r="J22" s="145"/>
      <c r="K22" s="138">
        <f>VLOOKUP(H22,'Общий прайс лист'!A:D,4,FALSE)</f>
        <v>5350</v>
      </c>
      <c r="L22" s="994"/>
      <c r="M22" s="995"/>
      <c r="N22" s="996"/>
    </row>
    <row r="23" spans="1:14" s="9" customFormat="1" ht="15" customHeight="1" x14ac:dyDescent="0.25">
      <c r="A23" s="847"/>
      <c r="B23" s="1021"/>
      <c r="C23" s="694"/>
      <c r="D23" s="695"/>
      <c r="E23" s="695"/>
      <c r="F23" s="695"/>
      <c r="G23" s="696"/>
      <c r="H23" s="43" t="s">
        <v>546</v>
      </c>
      <c r="I23" s="145" t="str">
        <f>VLOOKUP(H23,'Общий прайс лист'!A:B,2,FALSE)</f>
        <v>Цифровой переключатель FLOR EDSW</v>
      </c>
      <c r="J23" s="145"/>
      <c r="K23" s="138">
        <f>VLOOKUP(H23,'Общий прайс лист'!A:D,4,FALSE)</f>
        <v>8150</v>
      </c>
      <c r="L23" s="994"/>
      <c r="M23" s="995"/>
      <c r="N23" s="996"/>
    </row>
    <row r="24" spans="1:14" s="9" customFormat="1" ht="15.75" customHeight="1" x14ac:dyDescent="0.25">
      <c r="A24" s="847"/>
      <c r="B24" s="1021"/>
      <c r="C24" s="694"/>
      <c r="D24" s="695"/>
      <c r="E24" s="695"/>
      <c r="F24" s="695"/>
      <c r="G24" s="696"/>
      <c r="H24" s="43" t="s">
        <v>1191</v>
      </c>
      <c r="I24" s="145" t="str">
        <f>VLOOKUP(H24,'Общий прайс лист'!A:B,2,FALSE)</f>
        <v>Лампа сигнальная с антенной 12В/24В ELDC</v>
      </c>
      <c r="J24" s="145"/>
      <c r="K24" s="138">
        <f>VLOOKUP(H24,'Общий прайс лист'!A:D,4,FALSE)</f>
        <v>3350</v>
      </c>
      <c r="L24" s="994"/>
      <c r="M24" s="995"/>
      <c r="N24" s="996"/>
    </row>
    <row r="25" spans="1:14" s="9" customFormat="1" ht="15.75" customHeight="1" x14ac:dyDescent="0.25">
      <c r="A25" s="847"/>
      <c r="B25" s="1021"/>
      <c r="C25" s="694"/>
      <c r="D25" s="695"/>
      <c r="E25" s="695"/>
      <c r="F25" s="695"/>
      <c r="G25" s="696"/>
      <c r="H25" s="53" t="s">
        <v>682</v>
      </c>
      <c r="I25" s="146" t="str">
        <f>VLOOKUP(H25,'Общий прайс лист'!A:B,2,FALSE)</f>
        <v>Опора стационарная WA11</v>
      </c>
      <c r="J25" s="146"/>
      <c r="K25" s="139">
        <f>VLOOKUP(H25,'Общий прайс лист'!A:D,4,FALSE)</f>
        <v>6950</v>
      </c>
      <c r="L25" s="994"/>
      <c r="M25" s="995"/>
      <c r="N25" s="996"/>
    </row>
    <row r="26" spans="1:14" s="9" customFormat="1" ht="15.75" customHeight="1" x14ac:dyDescent="0.25">
      <c r="A26" s="847"/>
      <c r="B26" s="1021"/>
      <c r="C26" s="694"/>
      <c r="D26" s="695"/>
      <c r="E26" s="695"/>
      <c r="F26" s="695"/>
      <c r="G26" s="696"/>
      <c r="H26" s="43" t="s">
        <v>684</v>
      </c>
      <c r="I26" s="145" t="str">
        <f>VLOOKUP(H26,'Общий прайс лист'!A:B,2,FALSE)</f>
        <v>Опора подвесная WA12</v>
      </c>
      <c r="J26" s="145"/>
      <c r="K26" s="138">
        <f>VLOOKUP(H26,'Общий прайс лист'!A:D,4,FALSE)</f>
        <v>7550</v>
      </c>
      <c r="L26" s="994"/>
      <c r="M26" s="995"/>
      <c r="N26" s="996"/>
    </row>
    <row r="27" spans="1:14" s="9" customFormat="1" ht="15.75" thickBot="1" x14ac:dyDescent="0.3">
      <c r="A27" s="848"/>
      <c r="B27" s="1022"/>
      <c r="C27" s="697"/>
      <c r="D27" s="698"/>
      <c r="E27" s="698"/>
      <c r="F27" s="698"/>
      <c r="G27" s="699"/>
      <c r="H27" s="53" t="s">
        <v>686</v>
      </c>
      <c r="I27" s="146" t="str">
        <f>VLOOKUP(H27,'Общий прайс лист'!A:B,2,FALSE)</f>
        <v>Решетка для рейки шлагбаумной WA13</v>
      </c>
      <c r="J27" s="146"/>
      <c r="K27" s="139">
        <f>VLOOKUP(H27,'Общий прайс лист'!A:D,4,FALSE)</f>
        <v>7650</v>
      </c>
      <c r="L27" s="997"/>
      <c r="M27" s="998"/>
      <c r="N27" s="999"/>
    </row>
    <row r="28" spans="1:14" s="9" customFormat="1" x14ac:dyDescent="0.25">
      <c r="A28" s="1023" t="s">
        <v>574</v>
      </c>
      <c r="B28" s="1025" t="s">
        <v>562</v>
      </c>
      <c r="C28" s="737" t="s">
        <v>1089</v>
      </c>
      <c r="D28" s="719" t="s">
        <v>1029</v>
      </c>
      <c r="E28" s="624" t="s">
        <v>1475</v>
      </c>
      <c r="F28" s="883"/>
      <c r="G28" s="977" t="s">
        <v>1047</v>
      </c>
      <c r="H28" s="35" t="s">
        <v>575</v>
      </c>
      <c r="I28" s="35" t="str">
        <f>VLOOKUP(H28,'Общий прайс лист'!A:B,2,FALSE)</f>
        <v>Тумба шлагбаума радиоприемником WIDEM</v>
      </c>
      <c r="J28" s="35">
        <v>1</v>
      </c>
      <c r="K28" s="98">
        <f>VLOOKUP(H28,'Общий прайс лист'!A:D,4,FALSE)</f>
        <v>64900</v>
      </c>
      <c r="L28" s="984">
        <f>VLOOKUP(G28,'Общий прайс лист'!A:D,4,FALSE)</f>
        <v>60900</v>
      </c>
      <c r="M28" s="874">
        <f>VLOOKUP(E28,'Общий прайс лист'!A:D,4,FALSE)</f>
        <v>65900</v>
      </c>
      <c r="N28" s="661"/>
    </row>
    <row r="29" spans="1:14" s="9" customFormat="1" x14ac:dyDescent="0.25">
      <c r="A29" s="910"/>
      <c r="B29" s="1026"/>
      <c r="C29" s="738"/>
      <c r="D29" s="720"/>
      <c r="E29" s="626"/>
      <c r="F29" s="765"/>
      <c r="G29" s="978"/>
      <c r="H29" s="36" t="s">
        <v>1049</v>
      </c>
      <c r="I29" s="36" t="str">
        <f>VLOOKUP(H29,'Общий прайс лист'!A:B,2,FALSE)</f>
        <v>Рейка шлагбаумная 45x58x5200мм XBA19-5RU</v>
      </c>
      <c r="J29" s="36">
        <v>1</v>
      </c>
      <c r="K29" s="99">
        <f>VLOOKUP(H29,'Общий прайс лист'!A:D,4,FALSE)</f>
        <v>8900</v>
      </c>
      <c r="L29" s="985"/>
      <c r="M29" s="770"/>
      <c r="N29" s="662"/>
    </row>
    <row r="30" spans="1:14" s="9" customFormat="1" x14ac:dyDescent="0.25">
      <c r="A30" s="910"/>
      <c r="B30" s="1026"/>
      <c r="C30" s="738"/>
      <c r="D30" s="720"/>
      <c r="E30" s="626"/>
      <c r="F30" s="765"/>
      <c r="G30" s="978"/>
      <c r="H30" s="36" t="s">
        <v>1042</v>
      </c>
      <c r="I30" s="36" t="s">
        <v>1178</v>
      </c>
      <c r="J30" s="36">
        <v>1</v>
      </c>
      <c r="K30" s="99"/>
      <c r="L30" s="985"/>
      <c r="M30" s="770"/>
      <c r="N30" s="662"/>
    </row>
    <row r="31" spans="1:14" s="9" customFormat="1" ht="15.75" thickBot="1" x14ac:dyDescent="0.3">
      <c r="A31" s="910"/>
      <c r="B31" s="1026"/>
      <c r="C31" s="738"/>
      <c r="D31" s="720"/>
      <c r="E31" s="626"/>
      <c r="F31" s="765"/>
      <c r="G31" s="979"/>
      <c r="H31" s="37" t="s">
        <v>44</v>
      </c>
      <c r="I31" s="37" t="str">
        <f>VLOOKUP(H31,'Общий прайс лист'!A:B,2,FALSE)</f>
        <v>Наклейки светоотражающие (комплект) NK1</v>
      </c>
      <c r="J31" s="37">
        <v>1</v>
      </c>
      <c r="K31" s="100">
        <f>VLOOKUP(H31,'Общий прайс лист'!A:D,4,FALSE)</f>
        <v>550</v>
      </c>
      <c r="L31" s="986"/>
      <c r="M31" s="770"/>
      <c r="N31" s="662"/>
    </row>
    <row r="32" spans="1:14" s="9" customFormat="1" x14ac:dyDescent="0.25">
      <c r="A32" s="910"/>
      <c r="B32" s="1026"/>
      <c r="C32" s="738"/>
      <c r="D32" s="720"/>
      <c r="E32" s="626"/>
      <c r="F32" s="765"/>
      <c r="G32" s="981"/>
      <c r="H32" s="63" t="s">
        <v>583</v>
      </c>
      <c r="I32" s="63" t="str">
        <f>VLOOKUP(H32,'Общий прайс лист'!A:B,2,FALSE)</f>
        <v>Фотоэлементы Medium EPM</v>
      </c>
      <c r="J32" s="63">
        <v>1</v>
      </c>
      <c r="K32" s="134">
        <f>VLOOKUP(H32,'Общий прайс лист'!A:D,4,FALSE)</f>
        <v>4900</v>
      </c>
      <c r="L32" s="980"/>
      <c r="M32" s="770"/>
      <c r="N32" s="662"/>
    </row>
    <row r="33" spans="1:14" s="9" customFormat="1" ht="15.75" thickBot="1" x14ac:dyDescent="0.3">
      <c r="A33" s="910"/>
      <c r="B33" s="1026"/>
      <c r="C33" s="739"/>
      <c r="D33" s="721"/>
      <c r="E33" s="628"/>
      <c r="F33" s="766"/>
      <c r="G33" s="982"/>
      <c r="H33" s="64" t="s">
        <v>1191</v>
      </c>
      <c r="I33" s="64" t="str">
        <f>VLOOKUP(H33,'Общий прайс лист'!A:B,2,FALSE)</f>
        <v>Лампа сигнальная с антенной 12В/24В ELDC</v>
      </c>
      <c r="J33" s="64">
        <v>1</v>
      </c>
      <c r="K33" s="128">
        <f>VLOOKUP(H33,'Общий прайс лист'!A:D,4,FALSE)</f>
        <v>3350</v>
      </c>
      <c r="L33" s="983"/>
      <c r="M33" s="870"/>
      <c r="N33" s="663"/>
    </row>
    <row r="34" spans="1:14" s="9" customFormat="1" x14ac:dyDescent="0.25">
      <c r="A34" s="910"/>
      <c r="B34" s="1026"/>
      <c r="C34" s="692" t="s">
        <v>1031</v>
      </c>
      <c r="D34" s="692"/>
      <c r="E34" s="695"/>
      <c r="F34" s="695"/>
      <c r="G34" s="696"/>
      <c r="H34" s="45" t="s">
        <v>1400</v>
      </c>
      <c r="I34" s="144" t="str">
        <f>VLOOKUP(H34,'Общий прайс лист'!A:B,2,FALSE)</f>
        <v>Аккумуляторная батарея PS324</v>
      </c>
      <c r="J34" s="144"/>
      <c r="K34" s="137">
        <f>VLOOKUP(H34,'Общий прайс лист'!A:D,4,FALSE)</f>
        <v>8250</v>
      </c>
      <c r="L34" s="994"/>
      <c r="M34" s="995"/>
      <c r="N34" s="996"/>
    </row>
    <row r="35" spans="1:14" s="9" customFormat="1" x14ac:dyDescent="0.25">
      <c r="A35" s="910"/>
      <c r="B35" s="1026"/>
      <c r="C35" s="695"/>
      <c r="D35" s="695"/>
      <c r="E35" s="695"/>
      <c r="F35" s="695"/>
      <c r="G35" s="696"/>
      <c r="H35" s="43" t="s">
        <v>27</v>
      </c>
      <c r="I35" s="145" t="str">
        <f>VLOOKUP(H35,'Общий прайс лист'!A:B,2,FALSE)</f>
        <v>Светодиоды сигнальные, 4м XBA4</v>
      </c>
      <c r="J35" s="145"/>
      <c r="K35" s="138">
        <f>VLOOKUP(H35,'Общий прайс лист'!A:D,4,FALSE)</f>
        <v>5350</v>
      </c>
      <c r="L35" s="994"/>
      <c r="M35" s="995"/>
      <c r="N35" s="996"/>
    </row>
    <row r="36" spans="1:14" s="9" customFormat="1" x14ac:dyDescent="0.25">
      <c r="A36" s="910"/>
      <c r="B36" s="1026"/>
      <c r="C36" s="695"/>
      <c r="D36" s="695"/>
      <c r="E36" s="695"/>
      <c r="F36" s="695"/>
      <c r="G36" s="696"/>
      <c r="H36" s="43" t="s">
        <v>546</v>
      </c>
      <c r="I36" s="145" t="str">
        <f>VLOOKUP(H36,'Общий прайс лист'!A:B,2,FALSE)</f>
        <v>Цифровой переключатель FLOR EDSW</v>
      </c>
      <c r="J36" s="145"/>
      <c r="K36" s="138">
        <f>VLOOKUP(H36,'Общий прайс лист'!A:D,4,FALSE)</f>
        <v>8150</v>
      </c>
      <c r="L36" s="994"/>
      <c r="M36" s="995"/>
      <c r="N36" s="996"/>
    </row>
    <row r="37" spans="1:14" s="9" customFormat="1" x14ac:dyDescent="0.25">
      <c r="A37" s="1024"/>
      <c r="B37" s="1027"/>
      <c r="C37" s="695"/>
      <c r="D37" s="695"/>
      <c r="E37" s="695"/>
      <c r="F37" s="695"/>
      <c r="G37" s="696"/>
      <c r="H37" s="44" t="s">
        <v>682</v>
      </c>
      <c r="I37" s="360" t="str">
        <f>VLOOKUP(H37,'Общий прайс лист'!A:B,2,FALSE)</f>
        <v>Опора стационарная WA11</v>
      </c>
      <c r="J37" s="360"/>
      <c r="K37" s="361">
        <f>VLOOKUP(H37,'Общий прайс лист'!A:D,4,FALSE)</f>
        <v>6950</v>
      </c>
      <c r="L37" s="994"/>
      <c r="M37" s="995"/>
      <c r="N37" s="996"/>
    </row>
    <row r="38" spans="1:14" s="9" customFormat="1" x14ac:dyDescent="0.25">
      <c r="A38" s="1024"/>
      <c r="B38" s="1027"/>
      <c r="C38" s="695"/>
      <c r="D38" s="695"/>
      <c r="E38" s="695"/>
      <c r="F38" s="695"/>
      <c r="G38" s="696"/>
      <c r="H38" s="44" t="s">
        <v>684</v>
      </c>
      <c r="I38" s="360" t="str">
        <f>VLOOKUP(H38,'Общий прайс лист'!A:B,2,FALSE)</f>
        <v>Опора подвесная WA12</v>
      </c>
      <c r="J38" s="360"/>
      <c r="K38" s="361">
        <f>VLOOKUP(H38,'Общий прайс лист'!A:D,4,FALSE)</f>
        <v>7550</v>
      </c>
      <c r="L38" s="994"/>
      <c r="M38" s="995"/>
      <c r="N38" s="996"/>
    </row>
    <row r="39" spans="1:14" s="9" customFormat="1" ht="15.75" thickBot="1" x14ac:dyDescent="0.3">
      <c r="A39" s="911"/>
      <c r="B39" s="1028"/>
      <c r="C39" s="698"/>
      <c r="D39" s="698"/>
      <c r="E39" s="698"/>
      <c r="F39" s="698"/>
      <c r="G39" s="699"/>
      <c r="H39" s="47" t="s">
        <v>1191</v>
      </c>
      <c r="I39" s="147" t="str">
        <f>VLOOKUP(H39,'Общий прайс лист'!A:B,2,FALSE)</f>
        <v>Лампа сигнальная с антенной 12В/24В ELDC</v>
      </c>
      <c r="J39" s="147"/>
      <c r="K39" s="140">
        <f>VLOOKUP(H39,'Общий прайс лист'!A:D,4,FALSE)</f>
        <v>3350</v>
      </c>
      <c r="L39" s="997"/>
      <c r="M39" s="998"/>
      <c r="N39" s="999"/>
    </row>
    <row r="40" spans="1:14" s="9" customFormat="1" ht="38.25" customHeight="1" x14ac:dyDescent="0.25">
      <c r="A40" s="846" t="s">
        <v>577</v>
      </c>
      <c r="B40" s="1020" t="s">
        <v>561</v>
      </c>
      <c r="C40" s="1005" t="s">
        <v>1087</v>
      </c>
      <c r="D40" s="719" t="s">
        <v>1029</v>
      </c>
      <c r="E40" s="624" t="s">
        <v>1476</v>
      </c>
      <c r="F40" s="883"/>
      <c r="G40" s="977" t="s">
        <v>579</v>
      </c>
      <c r="H40" s="35" t="s">
        <v>578</v>
      </c>
      <c r="I40" s="35" t="str">
        <f>VLOOKUP(H40,'Общий прайс лист'!A:B,2,FALSE)</f>
        <v>Тумба шлагбаума радиоприемником WIDEL</v>
      </c>
      <c r="J40" s="35">
        <v>1</v>
      </c>
      <c r="K40" s="98">
        <f>VLOOKUP(H40,'Общий прайс лист'!A:D,4,FALSE)</f>
        <v>74900</v>
      </c>
      <c r="L40" s="984">
        <f>VLOOKUP(G40,'Общий прайс лист'!A:D,4,FALSE)</f>
        <v>94900</v>
      </c>
      <c r="M40" s="874">
        <f>VLOOKUP(E40,'Общий прайс лист'!A:D,4,FALSE)</f>
        <v>99900</v>
      </c>
      <c r="N40" s="661"/>
    </row>
    <row r="41" spans="1:14" s="9" customFormat="1" x14ac:dyDescent="0.25">
      <c r="A41" s="847"/>
      <c r="B41" s="1021"/>
      <c r="C41" s="1006"/>
      <c r="D41" s="720"/>
      <c r="E41" s="626"/>
      <c r="F41" s="765"/>
      <c r="G41" s="978"/>
      <c r="H41" s="36" t="s">
        <v>1120</v>
      </c>
      <c r="I41" s="36" t="str">
        <f>VLOOKUP(H41,'Общий прайс лист'!A:B,2,FALSE)</f>
        <v>Рейка шлагбаумная 69x92x6200мм XBA-6RU</v>
      </c>
      <c r="J41" s="36">
        <v>1</v>
      </c>
      <c r="K41" s="123">
        <f>VLOOKUP(H41,'Общий прайс лист'!A:D,4,FALSE)</f>
        <v>14900</v>
      </c>
      <c r="L41" s="985"/>
      <c r="M41" s="770"/>
      <c r="N41" s="662"/>
    </row>
    <row r="42" spans="1:14" s="9" customFormat="1" x14ac:dyDescent="0.25">
      <c r="A42" s="847"/>
      <c r="B42" s="1021"/>
      <c r="C42" s="1006"/>
      <c r="D42" s="720"/>
      <c r="E42" s="626"/>
      <c r="F42" s="765"/>
      <c r="G42" s="978"/>
      <c r="H42" s="36" t="s">
        <v>1043</v>
      </c>
      <c r="I42" s="36" t="s">
        <v>1179</v>
      </c>
      <c r="J42" s="36">
        <v>1</v>
      </c>
      <c r="K42" s="99"/>
      <c r="L42" s="985"/>
      <c r="M42" s="770"/>
      <c r="N42" s="662"/>
    </row>
    <row r="43" spans="1:14" s="9" customFormat="1" ht="15.75" thickBot="1" x14ac:dyDescent="0.3">
      <c r="A43" s="847"/>
      <c r="B43" s="1021"/>
      <c r="C43" s="1006"/>
      <c r="D43" s="720"/>
      <c r="E43" s="626"/>
      <c r="F43" s="765"/>
      <c r="G43" s="979"/>
      <c r="H43" s="37" t="s">
        <v>44</v>
      </c>
      <c r="I43" s="37" t="str">
        <f>VLOOKUP(H43,'Общий прайс лист'!A:B,2,FALSE)</f>
        <v>Наклейки светоотражающие (комплект) NK1</v>
      </c>
      <c r="J43" s="37">
        <v>1</v>
      </c>
      <c r="K43" s="100">
        <f>VLOOKUP(H43,'Общий прайс лист'!A:D,4,FALSE)</f>
        <v>550</v>
      </c>
      <c r="L43" s="986"/>
      <c r="M43" s="770"/>
      <c r="N43" s="662"/>
    </row>
    <row r="44" spans="1:14" s="9" customFormat="1" x14ac:dyDescent="0.25">
      <c r="A44" s="847"/>
      <c r="B44" s="1021"/>
      <c r="C44" s="1006"/>
      <c r="D44" s="720"/>
      <c r="E44" s="626"/>
      <c r="F44" s="765"/>
      <c r="G44" s="981"/>
      <c r="H44" s="62" t="s">
        <v>1191</v>
      </c>
      <c r="I44" s="62" t="str">
        <f>VLOOKUP(H44,'Общий прайс лист'!A:B,2,FALSE)</f>
        <v>Лампа сигнальная с антенной 12В/24В ELDC</v>
      </c>
      <c r="J44" s="62">
        <v>1</v>
      </c>
      <c r="K44" s="127">
        <f>VLOOKUP(H44,'Общий прайс лист'!A:D,4,FALSE)</f>
        <v>3350</v>
      </c>
      <c r="L44" s="980"/>
      <c r="M44" s="770"/>
      <c r="N44" s="662"/>
    </row>
    <row r="45" spans="1:14" s="9" customFormat="1" ht="15.75" thickBot="1" x14ac:dyDescent="0.3">
      <c r="A45" s="847"/>
      <c r="B45" s="1021"/>
      <c r="C45" s="1007"/>
      <c r="D45" s="721"/>
      <c r="E45" s="628"/>
      <c r="F45" s="766"/>
      <c r="G45" s="982"/>
      <c r="H45" s="64" t="s">
        <v>583</v>
      </c>
      <c r="I45" s="64" t="str">
        <f>VLOOKUP(H45,'Общий прайс лист'!A:B,2,FALSE)</f>
        <v>Фотоэлементы Medium EPM</v>
      </c>
      <c r="J45" s="64">
        <v>1</v>
      </c>
      <c r="K45" s="128">
        <f>VLOOKUP(H45,'Общий прайс лист'!A:D,4,FALSE)</f>
        <v>4900</v>
      </c>
      <c r="L45" s="983"/>
      <c r="M45" s="870"/>
      <c r="N45" s="663"/>
    </row>
    <row r="46" spans="1:14" s="9" customFormat="1" ht="15" customHeight="1" x14ac:dyDescent="0.25">
      <c r="A46" s="847"/>
      <c r="B46" s="1021"/>
      <c r="C46" s="691" t="s">
        <v>1031</v>
      </c>
      <c r="D46" s="692"/>
      <c r="E46" s="692"/>
      <c r="F46" s="692"/>
      <c r="G46" s="693"/>
      <c r="H46" s="45" t="s">
        <v>1400</v>
      </c>
      <c r="I46" s="144" t="str">
        <f>VLOOKUP(H46,'Общий прайс лист'!A:B,2,FALSE)</f>
        <v>Аккумуляторная батарея PS324</v>
      </c>
      <c r="J46" s="144"/>
      <c r="K46" s="137">
        <f>VLOOKUP(H46,'Общий прайс лист'!A:D,4,FALSE)</f>
        <v>8250</v>
      </c>
      <c r="L46" s="991"/>
      <c r="M46" s="992"/>
      <c r="N46" s="993"/>
    </row>
    <row r="47" spans="1:14" s="9" customFormat="1" ht="15" customHeight="1" x14ac:dyDescent="0.25">
      <c r="A47" s="847"/>
      <c r="B47" s="1021"/>
      <c r="C47" s="694"/>
      <c r="D47" s="695"/>
      <c r="E47" s="695"/>
      <c r="F47" s="695"/>
      <c r="G47" s="696"/>
      <c r="H47" s="43" t="s">
        <v>29</v>
      </c>
      <c r="I47" s="145" t="str">
        <f>VLOOKUP(H47,'Общий прайс лист'!A:B,2,FALSE)</f>
        <v>Светодиоды сигнальные, 6м XBA6</v>
      </c>
      <c r="J47" s="145"/>
      <c r="K47" s="138">
        <f>VLOOKUP(H47,'Общий прайс лист'!A:D,4,FALSE)</f>
        <v>6350</v>
      </c>
      <c r="L47" s="994"/>
      <c r="M47" s="995"/>
      <c r="N47" s="996"/>
    </row>
    <row r="48" spans="1:14" s="9" customFormat="1" ht="15" customHeight="1" x14ac:dyDescent="0.25">
      <c r="A48" s="847"/>
      <c r="B48" s="1021"/>
      <c r="C48" s="694"/>
      <c r="D48" s="695"/>
      <c r="E48" s="695"/>
      <c r="F48" s="695"/>
      <c r="G48" s="696"/>
      <c r="H48" s="43" t="s">
        <v>546</v>
      </c>
      <c r="I48" s="145" t="str">
        <f>VLOOKUP(H48,'Общий прайс лист'!A:B,2,FALSE)</f>
        <v>Цифровой переключатель FLOR EDSW</v>
      </c>
      <c r="J48" s="145"/>
      <c r="K48" s="138">
        <f>VLOOKUP(H48,'Общий прайс лист'!A:D,4,FALSE)</f>
        <v>8150</v>
      </c>
      <c r="L48" s="994"/>
      <c r="M48" s="995"/>
      <c r="N48" s="996"/>
    </row>
    <row r="49" spans="1:14" s="9" customFormat="1" ht="15.75" customHeight="1" x14ac:dyDescent="0.25">
      <c r="A49" s="847"/>
      <c r="B49" s="1021"/>
      <c r="C49" s="694"/>
      <c r="D49" s="695"/>
      <c r="E49" s="695"/>
      <c r="F49" s="695"/>
      <c r="G49" s="696"/>
      <c r="H49" s="43" t="s">
        <v>1191</v>
      </c>
      <c r="I49" s="145" t="str">
        <f>VLOOKUP(H49,'Общий прайс лист'!A:B,2,FALSE)</f>
        <v>Лампа сигнальная с антенной 12В/24В ELDC</v>
      </c>
      <c r="J49" s="145"/>
      <c r="K49" s="138">
        <f>VLOOKUP(H49,'Общий прайс лист'!A:D,4,FALSE)</f>
        <v>3350</v>
      </c>
      <c r="L49" s="994"/>
      <c r="M49" s="995"/>
      <c r="N49" s="996"/>
    </row>
    <row r="50" spans="1:14" s="9" customFormat="1" ht="15.75" customHeight="1" x14ac:dyDescent="0.25">
      <c r="A50" s="847"/>
      <c r="B50" s="1021"/>
      <c r="C50" s="694"/>
      <c r="D50" s="695"/>
      <c r="E50" s="695"/>
      <c r="F50" s="695"/>
      <c r="G50" s="696"/>
      <c r="H50" s="53" t="s">
        <v>682</v>
      </c>
      <c r="I50" s="146" t="str">
        <f>VLOOKUP(H50,'Общий прайс лист'!A:B,2,FALSE)</f>
        <v>Опора стационарная WA11</v>
      </c>
      <c r="J50" s="146"/>
      <c r="K50" s="139">
        <f>VLOOKUP(H50,'Общий прайс лист'!A:D,4,FALSE)</f>
        <v>6950</v>
      </c>
      <c r="L50" s="994"/>
      <c r="M50" s="995"/>
      <c r="N50" s="996"/>
    </row>
    <row r="51" spans="1:14" s="9" customFormat="1" ht="15.75" customHeight="1" x14ac:dyDescent="0.25">
      <c r="A51" s="847"/>
      <c r="B51" s="1021"/>
      <c r="C51" s="694"/>
      <c r="D51" s="695"/>
      <c r="E51" s="695"/>
      <c r="F51" s="695"/>
      <c r="G51" s="696"/>
      <c r="H51" s="43" t="s">
        <v>684</v>
      </c>
      <c r="I51" s="145" t="str">
        <f>VLOOKUP(H51,'Общий прайс лист'!A:B,2,FALSE)</f>
        <v>Опора подвесная WA12</v>
      </c>
      <c r="J51" s="145"/>
      <c r="K51" s="138">
        <f>VLOOKUP(H51,'Общий прайс лист'!A:D,4,FALSE)</f>
        <v>7550</v>
      </c>
      <c r="L51" s="994"/>
      <c r="M51" s="995"/>
      <c r="N51" s="996"/>
    </row>
    <row r="52" spans="1:14" s="9" customFormat="1" ht="15.75" thickBot="1" x14ac:dyDescent="0.3">
      <c r="A52" s="848"/>
      <c r="B52" s="1022"/>
      <c r="C52" s="697"/>
      <c r="D52" s="698"/>
      <c r="E52" s="698"/>
      <c r="F52" s="698"/>
      <c r="G52" s="699"/>
      <c r="H52" s="53" t="s">
        <v>686</v>
      </c>
      <c r="I52" s="146" t="str">
        <f>VLOOKUP(H52,'Общий прайс лист'!A:B,2,FALSE)</f>
        <v>Решетка для рейки шлагбаумной WA13</v>
      </c>
      <c r="J52" s="146"/>
      <c r="K52" s="139">
        <f>VLOOKUP(H52,'Общий прайс лист'!A:D,4,FALSE)</f>
        <v>7650</v>
      </c>
      <c r="L52" s="997"/>
      <c r="M52" s="998"/>
      <c r="N52" s="999"/>
    </row>
    <row r="53" spans="1:14" s="9" customFormat="1" x14ac:dyDescent="0.25">
      <c r="A53" s="1023" t="s">
        <v>577</v>
      </c>
      <c r="B53" s="1025" t="s">
        <v>564</v>
      </c>
      <c r="C53" s="1005" t="s">
        <v>1088</v>
      </c>
      <c r="D53" s="719" t="s">
        <v>1029</v>
      </c>
      <c r="E53" s="624" t="s">
        <v>1477</v>
      </c>
      <c r="F53" s="883"/>
      <c r="G53" s="977" t="s">
        <v>580</v>
      </c>
      <c r="H53" s="35" t="s">
        <v>578</v>
      </c>
      <c r="I53" s="35" t="str">
        <f>VLOOKUP(H53,'Общий прайс лист'!A:B,2,FALSE)</f>
        <v>Тумба шлагбаума радиоприемником WIDEL</v>
      </c>
      <c r="J53" s="35">
        <v>1</v>
      </c>
      <c r="K53" s="98">
        <f>VLOOKUP(H53,'Общий прайс лист'!A:D,4,FALSE)</f>
        <v>74900</v>
      </c>
      <c r="L53" s="984">
        <f>VLOOKUP(G53,'Общий прайс лист'!A:D,4,FALSE)</f>
        <v>105900</v>
      </c>
      <c r="M53" s="874">
        <f>VLOOKUP(E53,'Общий прайс лист'!A:D,4,FALSE)</f>
        <v>110900</v>
      </c>
      <c r="N53" s="661"/>
    </row>
    <row r="54" spans="1:14" s="9" customFormat="1" x14ac:dyDescent="0.25">
      <c r="A54" s="910"/>
      <c r="B54" s="1026"/>
      <c r="C54" s="1006"/>
      <c r="D54" s="720"/>
      <c r="E54" s="626"/>
      <c r="F54" s="765"/>
      <c r="G54" s="978"/>
      <c r="H54" s="36" t="s">
        <v>1122</v>
      </c>
      <c r="I54" s="36" t="str">
        <f>VLOOKUP(H54,'Общий прайс лист'!A:B,2,FALSE)</f>
        <v>Рейка шлагбаумная 69x92x3200мм XBA15-3RU</v>
      </c>
      <c r="J54" s="36">
        <v>1</v>
      </c>
      <c r="K54" s="99">
        <f>VLOOKUP(H54,'Общий прайс лист'!A:D,4,FALSE)</f>
        <v>8900</v>
      </c>
      <c r="L54" s="985"/>
      <c r="M54" s="770"/>
      <c r="N54" s="662"/>
    </row>
    <row r="55" spans="1:14" s="9" customFormat="1" x14ac:dyDescent="0.25">
      <c r="A55" s="910"/>
      <c r="B55" s="1026"/>
      <c r="C55" s="1006"/>
      <c r="D55" s="720"/>
      <c r="E55" s="626"/>
      <c r="F55" s="765"/>
      <c r="G55" s="978"/>
      <c r="H55" s="36" t="s">
        <v>1124</v>
      </c>
      <c r="I55" s="36" t="str">
        <f>VLOOKUP(H55,'Общий прайс лист'!A:B,2,FALSE)</f>
        <v>Рейка шлагбаумная 69x92x4200мм XBA14-4RU</v>
      </c>
      <c r="J55" s="36">
        <v>1</v>
      </c>
      <c r="K55" s="99">
        <f>VLOOKUP(H55,'Общий прайс лист'!A:D,4,FALSE)</f>
        <v>10900</v>
      </c>
      <c r="L55" s="985"/>
      <c r="M55" s="770"/>
      <c r="N55" s="662"/>
    </row>
    <row r="56" spans="1:14" s="9" customFormat="1" x14ac:dyDescent="0.25">
      <c r="A56" s="910"/>
      <c r="B56" s="1026"/>
      <c r="C56" s="1006"/>
      <c r="D56" s="720"/>
      <c r="E56" s="626"/>
      <c r="F56" s="765"/>
      <c r="G56" s="978"/>
      <c r="H56" s="36" t="s">
        <v>563</v>
      </c>
      <c r="I56" s="36" t="str">
        <f>VLOOKUP(H56,'Общий прайс лист'!A:B,2,FALSE)</f>
        <v>Соединитель для стрел XBA9</v>
      </c>
      <c r="J56" s="36">
        <v>1</v>
      </c>
      <c r="K56" s="99">
        <f>VLOOKUP(H56,'Общий прайс лист'!A:D,4,FALSE)</f>
        <v>3550</v>
      </c>
      <c r="L56" s="985"/>
      <c r="M56" s="770"/>
      <c r="N56" s="662"/>
    </row>
    <row r="57" spans="1:14" s="9" customFormat="1" x14ac:dyDescent="0.25">
      <c r="A57" s="910"/>
      <c r="B57" s="1026"/>
      <c r="C57" s="1006"/>
      <c r="D57" s="720"/>
      <c r="E57" s="626"/>
      <c r="F57" s="765"/>
      <c r="G57" s="978"/>
      <c r="H57" s="36" t="s">
        <v>26</v>
      </c>
      <c r="I57" s="36" t="str">
        <f>VLOOKUP(H57,'Общий прайс лист'!A:B,2,FALSE)</f>
        <v>Демпфер XBA13</v>
      </c>
      <c r="J57" s="36">
        <v>2</v>
      </c>
      <c r="K57" s="99">
        <f>VLOOKUP(H57,'Общий прайс лист'!A:D,4,FALSE)</f>
        <v>4750</v>
      </c>
      <c r="L57" s="985"/>
      <c r="M57" s="770"/>
      <c r="N57" s="662"/>
    </row>
    <row r="58" spans="1:14" s="9" customFormat="1" ht="15.75" thickBot="1" x14ac:dyDescent="0.3">
      <c r="A58" s="910"/>
      <c r="B58" s="1026"/>
      <c r="C58" s="1006"/>
      <c r="D58" s="720"/>
      <c r="E58" s="626"/>
      <c r="F58" s="765"/>
      <c r="G58" s="979"/>
      <c r="H58" s="37" t="s">
        <v>44</v>
      </c>
      <c r="I58" s="37" t="str">
        <f>VLOOKUP(H58,'Общий прайс лист'!A:B,2,FALSE)</f>
        <v>Наклейки светоотражающие (комплект) NK1</v>
      </c>
      <c r="J58" s="37">
        <v>2</v>
      </c>
      <c r="K58" s="100">
        <f>VLOOKUP(H58,'Общий прайс лист'!A:D,4,FALSE)</f>
        <v>550</v>
      </c>
      <c r="L58" s="986"/>
      <c r="M58" s="770"/>
      <c r="N58" s="662"/>
    </row>
    <row r="59" spans="1:14" s="9" customFormat="1" x14ac:dyDescent="0.25">
      <c r="A59" s="910"/>
      <c r="B59" s="1026"/>
      <c r="C59" s="1006"/>
      <c r="D59" s="720"/>
      <c r="E59" s="626"/>
      <c r="F59" s="765"/>
      <c r="G59" s="981"/>
      <c r="H59" s="62" t="s">
        <v>1191</v>
      </c>
      <c r="I59" s="62" t="str">
        <f>VLOOKUP(H59,'Общий прайс лист'!A:B,2,FALSE)</f>
        <v>Лампа сигнальная с антенной 12В/24В ELDC</v>
      </c>
      <c r="J59" s="62">
        <v>1</v>
      </c>
      <c r="K59" s="127">
        <f>VLOOKUP(H59,'Общий прайс лист'!A:D,4,FALSE)</f>
        <v>3350</v>
      </c>
      <c r="L59" s="980"/>
      <c r="M59" s="770"/>
      <c r="N59" s="662"/>
    </row>
    <row r="60" spans="1:14" s="9" customFormat="1" ht="15.75" thickBot="1" x14ac:dyDescent="0.3">
      <c r="A60" s="910"/>
      <c r="B60" s="1026"/>
      <c r="C60" s="1007"/>
      <c r="D60" s="721"/>
      <c r="E60" s="628"/>
      <c r="F60" s="766"/>
      <c r="G60" s="982"/>
      <c r="H60" s="64" t="s">
        <v>583</v>
      </c>
      <c r="I60" s="64" t="str">
        <f>VLOOKUP(H60,'Общий прайс лист'!A:B,2,FALSE)</f>
        <v>Фотоэлементы Medium EPM</v>
      </c>
      <c r="J60" s="64">
        <v>1</v>
      </c>
      <c r="K60" s="128">
        <f>VLOOKUP(H60,'Общий прайс лист'!A:D,4,FALSE)</f>
        <v>4900</v>
      </c>
      <c r="L60" s="983"/>
      <c r="M60" s="870"/>
      <c r="N60" s="663"/>
    </row>
    <row r="61" spans="1:14" s="9" customFormat="1" x14ac:dyDescent="0.25">
      <c r="A61" s="910"/>
      <c r="B61" s="1026"/>
      <c r="C61" s="692" t="s">
        <v>1031</v>
      </c>
      <c r="D61" s="692"/>
      <c r="E61" s="695"/>
      <c r="F61" s="695"/>
      <c r="G61" s="696"/>
      <c r="H61" s="45" t="s">
        <v>1400</v>
      </c>
      <c r="I61" s="144" t="str">
        <f>VLOOKUP(H61,'Общий прайс лист'!A:B,2,FALSE)</f>
        <v>Аккумуляторная батарея PS324</v>
      </c>
      <c r="J61" s="144"/>
      <c r="K61" s="137">
        <f>VLOOKUP(H61,'Общий прайс лист'!A:D,4,FALSE)</f>
        <v>8250</v>
      </c>
      <c r="L61" s="994"/>
      <c r="M61" s="995"/>
      <c r="N61" s="996"/>
    </row>
    <row r="62" spans="1:14" s="9" customFormat="1" x14ac:dyDescent="0.25">
      <c r="A62" s="910"/>
      <c r="B62" s="1026"/>
      <c r="C62" s="695"/>
      <c r="D62" s="695"/>
      <c r="E62" s="695"/>
      <c r="F62" s="695"/>
      <c r="G62" s="696"/>
      <c r="H62" s="43" t="s">
        <v>565</v>
      </c>
      <c r="I62" s="145" t="str">
        <f>VLOOKUP(H62,'Общий прайс лист'!A:B,2,FALSE)</f>
        <v>Светодиоды сигнальные, 8м XBA18</v>
      </c>
      <c r="J62" s="145"/>
      <c r="K62" s="138">
        <f>VLOOKUP(H62,'Общий прайс лист'!A:D,4,FALSE)</f>
        <v>8450</v>
      </c>
      <c r="L62" s="994"/>
      <c r="M62" s="995"/>
      <c r="N62" s="996"/>
    </row>
    <row r="63" spans="1:14" s="9" customFormat="1" x14ac:dyDescent="0.25">
      <c r="A63" s="910"/>
      <c r="B63" s="1026"/>
      <c r="C63" s="695"/>
      <c r="D63" s="695"/>
      <c r="E63" s="695"/>
      <c r="F63" s="695"/>
      <c r="G63" s="696"/>
      <c r="H63" s="43" t="s">
        <v>546</v>
      </c>
      <c r="I63" s="145" t="str">
        <f>VLOOKUP(H63,'Общий прайс лист'!A:B,2,FALSE)</f>
        <v>Цифровой переключатель FLOR EDSW</v>
      </c>
      <c r="J63" s="145"/>
      <c r="K63" s="138">
        <f>VLOOKUP(H63,'Общий прайс лист'!A:D,4,FALSE)</f>
        <v>8150</v>
      </c>
      <c r="L63" s="994"/>
      <c r="M63" s="995"/>
      <c r="N63" s="996"/>
    </row>
    <row r="64" spans="1:14" s="9" customFormat="1" x14ac:dyDescent="0.25">
      <c r="A64" s="1024"/>
      <c r="B64" s="1027"/>
      <c r="C64" s="695"/>
      <c r="D64" s="695"/>
      <c r="E64" s="695"/>
      <c r="F64" s="695"/>
      <c r="G64" s="696"/>
      <c r="H64" s="44" t="s">
        <v>682</v>
      </c>
      <c r="I64" s="360" t="str">
        <f>VLOOKUP(H64,'Общий прайс лист'!A:B,2,FALSE)</f>
        <v>Опора стационарная WA11</v>
      </c>
      <c r="J64" s="360"/>
      <c r="K64" s="361">
        <f>VLOOKUP(H64,'Общий прайс лист'!A:D,4,FALSE)</f>
        <v>6950</v>
      </c>
      <c r="L64" s="994"/>
      <c r="M64" s="995"/>
      <c r="N64" s="996"/>
    </row>
    <row r="65" spans="1:14" s="9" customFormat="1" x14ac:dyDescent="0.25">
      <c r="A65" s="1024"/>
      <c r="B65" s="1027"/>
      <c r="C65" s="695"/>
      <c r="D65" s="695"/>
      <c r="E65" s="695"/>
      <c r="F65" s="695"/>
      <c r="G65" s="696"/>
      <c r="H65" s="44" t="s">
        <v>684</v>
      </c>
      <c r="I65" s="360" t="str">
        <f>VLOOKUP(H65,'Общий прайс лист'!A:B,2,FALSE)</f>
        <v>Опора подвесная WA12</v>
      </c>
      <c r="J65" s="360"/>
      <c r="K65" s="361">
        <f>VLOOKUP(H65,'Общий прайс лист'!A:D,4,FALSE)</f>
        <v>7550</v>
      </c>
      <c r="L65" s="994"/>
      <c r="M65" s="995"/>
      <c r="N65" s="996"/>
    </row>
    <row r="66" spans="1:14" s="9" customFormat="1" ht="15.75" thickBot="1" x14ac:dyDescent="0.3">
      <c r="A66" s="911"/>
      <c r="B66" s="1028"/>
      <c r="C66" s="698"/>
      <c r="D66" s="698"/>
      <c r="E66" s="698"/>
      <c r="F66" s="698"/>
      <c r="G66" s="699"/>
      <c r="H66" s="47" t="s">
        <v>1191</v>
      </c>
      <c r="I66" s="147" t="str">
        <f>VLOOKUP(H66,'Общий прайс лист'!A:B,2,FALSE)</f>
        <v>Лампа сигнальная с антенной 12В/24В ELDC</v>
      </c>
      <c r="J66" s="147"/>
      <c r="K66" s="140">
        <f>VLOOKUP(H66,'Общий прайс лист'!A:D,4,FALSE)</f>
        <v>3350</v>
      </c>
      <c r="L66" s="997"/>
      <c r="M66" s="998"/>
      <c r="N66" s="999"/>
    </row>
    <row r="67" spans="1:14" ht="51" customHeight="1" x14ac:dyDescent="0.25">
      <c r="A67" s="846" t="s">
        <v>552</v>
      </c>
      <c r="B67" s="1020" t="s">
        <v>555</v>
      </c>
      <c r="C67" s="1005" t="s">
        <v>553</v>
      </c>
      <c r="D67" s="719" t="s">
        <v>1029</v>
      </c>
      <c r="E67" s="1014" t="s">
        <v>1360</v>
      </c>
      <c r="F67" s="1015"/>
      <c r="G67" s="1011" t="s">
        <v>1347</v>
      </c>
      <c r="H67" s="35" t="s">
        <v>1349</v>
      </c>
      <c r="I67" s="35" t="str">
        <f>VLOOKUP(H67,'Общий прайс лист'!A:B,2,FALSE)</f>
        <v>Тумба шлагбаума S4BAR</v>
      </c>
      <c r="J67" s="35">
        <v>1</v>
      </c>
      <c r="K67" s="98">
        <f>VLOOKUP(H67,'Общий прайс лист'!A:D,4,FALSE)</f>
        <v>63900</v>
      </c>
      <c r="L67" s="1039">
        <f>VLOOKUP(G67,'Общий прайс лист'!A:D,4,FALSE)</f>
        <v>60900</v>
      </c>
      <c r="M67" s="905">
        <f>VLOOKUP(E67,'Общий прайс лист'!A:D,4,FALSE)</f>
        <v>65900</v>
      </c>
      <c r="N67" s="584"/>
    </row>
    <row r="68" spans="1:14" ht="13.5" customHeight="1" x14ac:dyDescent="0.25">
      <c r="A68" s="847"/>
      <c r="B68" s="1021"/>
      <c r="C68" s="1006"/>
      <c r="D68" s="720"/>
      <c r="E68" s="1016"/>
      <c r="F68" s="1017"/>
      <c r="G68" s="1012"/>
      <c r="H68" s="36" t="s">
        <v>1127</v>
      </c>
      <c r="I68" s="36" t="str">
        <f>VLOOKUP(H68,'Общий прайс лист'!A:B,2,FALSE)</f>
        <v>Рейка шлагбаумная 45x58x4200мм XBA19-4RU</v>
      </c>
      <c r="J68" s="36">
        <v>1</v>
      </c>
      <c r="K68" s="99">
        <f>VLOOKUP(H68,'Общий прайс лист'!A:D,4,FALSE)</f>
        <v>6900</v>
      </c>
      <c r="L68" s="1040"/>
      <c r="M68" s="906"/>
      <c r="N68" s="586"/>
    </row>
    <row r="69" spans="1:14" ht="13.5" customHeight="1" x14ac:dyDescent="0.25">
      <c r="A69" s="847"/>
      <c r="B69" s="1021"/>
      <c r="C69" s="1006"/>
      <c r="D69" s="720"/>
      <c r="E69" s="1016"/>
      <c r="F69" s="1017"/>
      <c r="G69" s="1012"/>
      <c r="H69" s="36" t="s">
        <v>26</v>
      </c>
      <c r="I69" s="36" t="str">
        <f>VLOOKUP(H69,'Общий прайс лист'!A:B,2,FALSE)</f>
        <v>Демпфер XBA13</v>
      </c>
      <c r="J69" s="36">
        <v>1</v>
      </c>
      <c r="K69" s="99">
        <f>VLOOKUP(H69,'Общий прайс лист'!A:D,4,FALSE)</f>
        <v>4750</v>
      </c>
      <c r="L69" s="1040"/>
      <c r="M69" s="906"/>
      <c r="N69" s="586"/>
    </row>
    <row r="70" spans="1:14" ht="13.5" customHeight="1" thickBot="1" x14ac:dyDescent="0.3">
      <c r="A70" s="847"/>
      <c r="B70" s="1021"/>
      <c r="C70" s="1006"/>
      <c r="D70" s="720"/>
      <c r="E70" s="1016"/>
      <c r="F70" s="1017"/>
      <c r="G70" s="1013"/>
      <c r="H70" s="37" t="s">
        <v>44</v>
      </c>
      <c r="I70" s="37" t="str">
        <f>VLOOKUP(H70,'Общий прайс лист'!A:B,2,FALSE)</f>
        <v>Наклейки светоотражающие (комплект) NK1</v>
      </c>
      <c r="J70" s="37">
        <v>1</v>
      </c>
      <c r="K70" s="100">
        <f>VLOOKUP(H70,'Общий прайс лист'!A:D,4,FALSE)</f>
        <v>550</v>
      </c>
      <c r="L70" s="1041"/>
      <c r="M70" s="906"/>
      <c r="N70" s="586"/>
    </row>
    <row r="71" spans="1:14" s="9" customFormat="1" ht="13.5" customHeight="1" thickBot="1" x14ac:dyDescent="0.3">
      <c r="A71" s="847"/>
      <c r="B71" s="1021"/>
      <c r="C71" s="1006"/>
      <c r="D71" s="721"/>
      <c r="E71" s="1018"/>
      <c r="F71" s="1019"/>
      <c r="G71" s="545"/>
      <c r="H71" s="39" t="s">
        <v>30</v>
      </c>
      <c r="I71" s="39" t="str">
        <f>VLOOKUP(H71,'Общий прайс лист'!A:B,2,FALSE)</f>
        <v>Интегрируемая сигнальная лампа XBA7</v>
      </c>
      <c r="J71" s="39">
        <v>1</v>
      </c>
      <c r="K71" s="504">
        <f>VLOOKUP(H71,'Общий прайс лист'!A:D,4,FALSE)</f>
        <v>7850</v>
      </c>
      <c r="L71" s="447"/>
      <c r="M71" s="1038"/>
      <c r="N71" s="588"/>
    </row>
    <row r="72" spans="1:14" ht="15" customHeight="1" x14ac:dyDescent="0.25">
      <c r="A72" s="847"/>
      <c r="B72" s="1021"/>
      <c r="C72" s="691" t="s">
        <v>1031</v>
      </c>
      <c r="D72" s="695"/>
      <c r="E72" s="695"/>
      <c r="F72" s="695"/>
      <c r="G72" s="696"/>
      <c r="H72" s="45" t="s">
        <v>682</v>
      </c>
      <c r="I72" s="144" t="str">
        <f>VLOOKUP(H72,'Общий прайс лист'!A:B,2,FALSE)</f>
        <v>Опора стационарная WA11</v>
      </c>
      <c r="J72" s="144"/>
      <c r="K72" s="137">
        <f>VLOOKUP(H72,'Общий прайс лист'!A:D,4,FALSE)</f>
        <v>6950</v>
      </c>
      <c r="L72" s="994"/>
      <c r="M72" s="995"/>
      <c r="N72" s="996"/>
    </row>
    <row r="73" spans="1:14" ht="15" customHeight="1" x14ac:dyDescent="0.25">
      <c r="A73" s="847"/>
      <c r="B73" s="1021"/>
      <c r="C73" s="694"/>
      <c r="D73" s="695"/>
      <c r="E73" s="695"/>
      <c r="F73" s="695"/>
      <c r="G73" s="696"/>
      <c r="H73" s="45" t="s">
        <v>19</v>
      </c>
      <c r="I73" s="144" t="str">
        <f>VLOOKUP(H73,'Общий прайс лист'!A:B,2,FALSE)</f>
        <v>Аккумуляторная батарея PS124</v>
      </c>
      <c r="J73" s="144"/>
      <c r="K73" s="137">
        <f>VLOOKUP(H73,'Общий прайс лист'!A:D,4,FALSE)</f>
        <v>6550</v>
      </c>
      <c r="L73" s="994"/>
      <c r="M73" s="995"/>
      <c r="N73" s="996"/>
    </row>
    <row r="74" spans="1:14" s="9" customFormat="1" ht="15" customHeight="1" x14ac:dyDescent="0.25">
      <c r="A74" s="847"/>
      <c r="B74" s="1021"/>
      <c r="C74" s="694"/>
      <c r="D74" s="695"/>
      <c r="E74" s="695"/>
      <c r="F74" s="695"/>
      <c r="G74" s="696"/>
      <c r="H74" s="43" t="s">
        <v>546</v>
      </c>
      <c r="I74" s="145" t="str">
        <f>VLOOKUP(H74,'Общий прайс лист'!A:B,2,FALSE)</f>
        <v>Цифровой переключатель FLOR EDSW</v>
      </c>
      <c r="J74" s="145"/>
      <c r="K74" s="138">
        <f>VLOOKUP(H74,'Общий прайс лист'!A:D,4,FALSE)</f>
        <v>8150</v>
      </c>
      <c r="L74" s="994"/>
      <c r="M74" s="995"/>
      <c r="N74" s="996"/>
    </row>
    <row r="75" spans="1:14" s="9" customFormat="1" ht="15" customHeight="1" thickBot="1" x14ac:dyDescent="0.3">
      <c r="A75" s="848"/>
      <c r="B75" s="1022"/>
      <c r="C75" s="697"/>
      <c r="D75" s="698"/>
      <c r="E75" s="698"/>
      <c r="F75" s="698"/>
      <c r="G75" s="699"/>
      <c r="H75" s="45" t="s">
        <v>686</v>
      </c>
      <c r="I75" s="144" t="str">
        <f>VLOOKUP(H75,'Общий прайс лист'!A:B,2,FALSE)</f>
        <v>Решетка для рейки шлагбаумной WA13</v>
      </c>
      <c r="J75" s="144"/>
      <c r="K75" s="137">
        <f>VLOOKUP(H75,'Общий прайс лист'!A:D,4,FALSE)</f>
        <v>7650</v>
      </c>
      <c r="L75" s="997"/>
      <c r="M75" s="998"/>
      <c r="N75" s="999"/>
    </row>
    <row r="76" spans="1:14" ht="54.75" customHeight="1" x14ac:dyDescent="0.25">
      <c r="A76" s="1023" t="s">
        <v>556</v>
      </c>
      <c r="B76" s="1025" t="s">
        <v>557</v>
      </c>
      <c r="C76" s="1005" t="s">
        <v>1075</v>
      </c>
      <c r="D76" s="719" t="s">
        <v>1029</v>
      </c>
      <c r="E76" s="624" t="s">
        <v>1361</v>
      </c>
      <c r="F76" s="883"/>
      <c r="G76" s="977" t="s">
        <v>1024</v>
      </c>
      <c r="H76" s="35" t="s">
        <v>558</v>
      </c>
      <c r="I76" s="35" t="str">
        <f>VLOOKUP(H76,'Общий прайс лист'!A:B,2,FALSE)</f>
        <v>Тумба шлагбаума M3BAR</v>
      </c>
      <c r="J76" s="35">
        <v>1</v>
      </c>
      <c r="K76" s="98">
        <f>VLOOKUP(H76,'Общий прайс лист'!A:D,4,FALSE)</f>
        <v>119900</v>
      </c>
      <c r="L76" s="984">
        <f>VLOOKUP(G76,'Общий прайс лист'!A:D,4,FALSE)</f>
        <v>105900</v>
      </c>
      <c r="M76" s="874">
        <f>VLOOKUP(E76,'Общий прайс лист'!A:D,4,FALSE)</f>
        <v>115900</v>
      </c>
      <c r="N76" s="661"/>
    </row>
    <row r="77" spans="1:14" ht="15.75" customHeight="1" x14ac:dyDescent="0.25">
      <c r="A77" s="910"/>
      <c r="B77" s="1026"/>
      <c r="C77" s="1006"/>
      <c r="D77" s="720"/>
      <c r="E77" s="626"/>
      <c r="F77" s="765"/>
      <c r="G77" s="978"/>
      <c r="H77" s="36" t="s">
        <v>30</v>
      </c>
      <c r="I77" s="36" t="s">
        <v>3115</v>
      </c>
      <c r="J77" s="36">
        <v>1</v>
      </c>
      <c r="K77" s="99">
        <f>VLOOKUP(H77,'Общий прайс лист'!A:D,4,FALSE)</f>
        <v>7850</v>
      </c>
      <c r="L77" s="985"/>
      <c r="M77" s="770"/>
      <c r="N77" s="662"/>
    </row>
    <row r="78" spans="1:14" ht="15" customHeight="1" x14ac:dyDescent="0.25">
      <c r="A78" s="910"/>
      <c r="B78" s="1026"/>
      <c r="C78" s="1006"/>
      <c r="D78" s="720"/>
      <c r="E78" s="626"/>
      <c r="F78" s="765"/>
      <c r="G78" s="978"/>
      <c r="H78" s="36" t="s">
        <v>1122</v>
      </c>
      <c r="I78" s="36" t="str">
        <f>VLOOKUP(H78,'Общий прайс лист'!A:B,2,FALSE)</f>
        <v>Рейка шлагбаумная 69x92x3200мм XBA15-3RU</v>
      </c>
      <c r="J78" s="36">
        <v>1</v>
      </c>
      <c r="K78" s="99">
        <f>VLOOKUP(H78,'Общий прайс лист'!A:D,4,FALSE)</f>
        <v>8900</v>
      </c>
      <c r="L78" s="985"/>
      <c r="M78" s="770"/>
      <c r="N78" s="662"/>
    </row>
    <row r="79" spans="1:14" ht="15" customHeight="1" x14ac:dyDescent="0.25">
      <c r="A79" s="910"/>
      <c r="B79" s="1026"/>
      <c r="C79" s="1006"/>
      <c r="D79" s="720"/>
      <c r="E79" s="626"/>
      <c r="F79" s="765"/>
      <c r="G79" s="978"/>
      <c r="H79" s="36" t="s">
        <v>26</v>
      </c>
      <c r="I79" s="36" t="str">
        <f>VLOOKUP(H79,'Общий прайс лист'!A:B,2,FALSE)</f>
        <v>Демпфер XBA13</v>
      </c>
      <c r="J79" s="36">
        <v>1</v>
      </c>
      <c r="K79" s="99">
        <f>VLOOKUP(H79,'Общий прайс лист'!A:D,4,FALSE)</f>
        <v>4750</v>
      </c>
      <c r="L79" s="985"/>
      <c r="M79" s="770"/>
      <c r="N79" s="662"/>
    </row>
    <row r="80" spans="1:14" ht="15.75" customHeight="1" thickBot="1" x14ac:dyDescent="0.3">
      <c r="A80" s="910"/>
      <c r="B80" s="1026"/>
      <c r="C80" s="1006"/>
      <c r="D80" s="720"/>
      <c r="E80" s="626"/>
      <c r="F80" s="765"/>
      <c r="G80" s="979"/>
      <c r="H80" s="37" t="s">
        <v>44</v>
      </c>
      <c r="I80" s="37" t="str">
        <f>VLOOKUP(H80,'Общий прайс лист'!A:B,2,FALSE)</f>
        <v>Наклейки светоотражающие (комплект) NK1</v>
      </c>
      <c r="J80" s="37">
        <v>1</v>
      </c>
      <c r="K80" s="100">
        <f>VLOOKUP(H80,'Общий прайс лист'!A:D,4,FALSE)</f>
        <v>550</v>
      </c>
      <c r="L80" s="986"/>
      <c r="M80" s="770"/>
      <c r="N80" s="662"/>
    </row>
    <row r="81" spans="1:14" ht="16.7" customHeight="1" x14ac:dyDescent="0.25">
      <c r="A81" s="910"/>
      <c r="B81" s="1026"/>
      <c r="C81" s="1006"/>
      <c r="D81" s="720"/>
      <c r="E81" s="626"/>
      <c r="F81" s="765"/>
      <c r="G81" s="90"/>
      <c r="H81" s="62" t="s">
        <v>1304</v>
      </c>
      <c r="I81" s="62" t="str">
        <f>VLOOKUP(H81,'Общий прайс лист'!A:B,2,FALSE)</f>
        <v>Приемник OXIBD с обратной связью</v>
      </c>
      <c r="J81" s="62">
        <v>1</v>
      </c>
      <c r="K81" s="127">
        <f>VLOOKUP(H81,'Общий прайс лист'!A:D,4,FALSE)</f>
        <v>3900</v>
      </c>
      <c r="L81" s="980"/>
      <c r="M81" s="770"/>
      <c r="N81" s="662"/>
    </row>
    <row r="82" spans="1:14" ht="15.75" customHeight="1" x14ac:dyDescent="0.25">
      <c r="A82" s="910"/>
      <c r="B82" s="1026"/>
      <c r="C82" s="1006"/>
      <c r="D82" s="720"/>
      <c r="E82" s="626"/>
      <c r="F82" s="765"/>
      <c r="G82" s="90"/>
      <c r="H82" s="63" t="s">
        <v>15</v>
      </c>
      <c r="I82" s="63" t="str">
        <f>VLOOKUP(H82,'Общий прайс лист'!A:B,2,FALSE)</f>
        <v>Фотоэлементы Medium BlueBus EPMB</v>
      </c>
      <c r="J82" s="63">
        <v>1</v>
      </c>
      <c r="K82" s="134">
        <f>VLOOKUP(H82,'Общий прайс лист'!A:D,4,FALSE)</f>
        <v>4900</v>
      </c>
      <c r="L82" s="980"/>
      <c r="M82" s="770"/>
      <c r="N82" s="662"/>
    </row>
    <row r="83" spans="1:14" s="9" customFormat="1" ht="15.75" customHeight="1" x14ac:dyDescent="0.25">
      <c r="A83" s="910"/>
      <c r="B83" s="1026"/>
      <c r="C83" s="1006"/>
      <c r="D83" s="720"/>
      <c r="E83" s="626"/>
      <c r="F83" s="765"/>
      <c r="G83" s="305"/>
      <c r="H83" s="338" t="s">
        <v>27</v>
      </c>
      <c r="I83" s="338" t="str">
        <f>VLOOKUP(H83,'Общий прайс лист'!A:B,2,FALSE)</f>
        <v>Светодиоды сигнальные, 4м XBA4</v>
      </c>
      <c r="J83" s="338">
        <v>1</v>
      </c>
      <c r="K83" s="134">
        <f>VLOOKUP(H83,'Общий прайс лист'!A:D,4,FALSE)</f>
        <v>5350</v>
      </c>
      <c r="L83" s="418"/>
      <c r="M83" s="770"/>
      <c r="N83" s="662"/>
    </row>
    <row r="84" spans="1:14" ht="15.75" customHeight="1" thickBot="1" x14ac:dyDescent="0.3">
      <c r="A84" s="910"/>
      <c r="B84" s="1026"/>
      <c r="C84" s="1007"/>
      <c r="D84" s="721"/>
      <c r="E84" s="628"/>
      <c r="F84" s="766"/>
      <c r="G84" s="149"/>
      <c r="H84" s="64" t="s">
        <v>31</v>
      </c>
      <c r="I84" s="64" t="str">
        <f>VLOOKUP(H84,'Общий прайс лист'!A:B,2,FALSE)</f>
        <v>Интегрируемая светофорная лампа XBA8</v>
      </c>
      <c r="J84" s="64">
        <v>1</v>
      </c>
      <c r="K84" s="128">
        <f>VLOOKUP(H84,'Общий прайс лист'!A:D,4,FALSE)</f>
        <v>7550</v>
      </c>
      <c r="L84" s="419"/>
      <c r="M84" s="870"/>
      <c r="N84" s="663"/>
    </row>
    <row r="85" spans="1:14" s="7" customFormat="1" ht="15" customHeight="1" x14ac:dyDescent="0.25">
      <c r="A85" s="910"/>
      <c r="B85" s="1026"/>
      <c r="C85" s="692" t="s">
        <v>1031</v>
      </c>
      <c r="D85" s="692"/>
      <c r="E85" s="695"/>
      <c r="F85" s="695"/>
      <c r="G85" s="696"/>
      <c r="H85" s="45" t="s">
        <v>682</v>
      </c>
      <c r="I85" s="45" t="str">
        <f>VLOOKUP(H85,'Общий прайс лист'!A:B,2,FALSE)</f>
        <v>Опора стационарная WA11</v>
      </c>
      <c r="J85" s="45"/>
      <c r="K85" s="105">
        <f>VLOOKUP(H85,'Общий прайс лист'!A:D,4,FALSE)</f>
        <v>6950</v>
      </c>
      <c r="L85" s="591"/>
      <c r="M85" s="894"/>
      <c r="N85" s="592"/>
    </row>
    <row r="86" spans="1:14" ht="15.75" customHeight="1" x14ac:dyDescent="0.25">
      <c r="A86" s="910"/>
      <c r="B86" s="1026"/>
      <c r="C86" s="695"/>
      <c r="D86" s="695"/>
      <c r="E86" s="695"/>
      <c r="F86" s="695"/>
      <c r="G86" s="696"/>
      <c r="H86" s="43" t="s">
        <v>20</v>
      </c>
      <c r="I86" s="145" t="str">
        <f>VLOOKUP(H86,'Общий прайс лист'!A:B,2,FALSE)</f>
        <v>Аккумуляторная батарея PS224</v>
      </c>
      <c r="J86" s="145"/>
      <c r="K86" s="138">
        <f>VLOOKUP(H86,'Общий прайс лист'!A:D,4,FALSE)</f>
        <v>11750</v>
      </c>
      <c r="L86" s="591"/>
      <c r="M86" s="894"/>
      <c r="N86" s="592"/>
    </row>
    <row r="87" spans="1:14" ht="15.75" thickBot="1" x14ac:dyDescent="0.3">
      <c r="A87" s="910"/>
      <c r="B87" s="1026"/>
      <c r="C87" s="695"/>
      <c r="D87" s="695"/>
      <c r="E87" s="695"/>
      <c r="F87" s="695"/>
      <c r="G87" s="696"/>
      <c r="H87" s="43" t="s">
        <v>546</v>
      </c>
      <c r="I87" s="145" t="str">
        <f>VLOOKUP(H87,'Общий прайс лист'!A:B,2,FALSE)</f>
        <v>Цифровой переключатель FLOR EDSW</v>
      </c>
      <c r="J87" s="145"/>
      <c r="K87" s="138">
        <f>VLOOKUP(H87,'Общий прайс лист'!A:D,4,FALSE)</f>
        <v>8150</v>
      </c>
      <c r="L87" s="591"/>
      <c r="M87" s="894"/>
      <c r="N87" s="592"/>
    </row>
    <row r="88" spans="1:14" ht="52.7" customHeight="1" x14ac:dyDescent="0.25">
      <c r="A88" s="846" t="s">
        <v>556</v>
      </c>
      <c r="B88" s="1020" t="s">
        <v>555</v>
      </c>
      <c r="C88" s="1005" t="s">
        <v>1076</v>
      </c>
      <c r="D88" s="719" t="s">
        <v>1029</v>
      </c>
      <c r="E88" s="624" t="s">
        <v>1362</v>
      </c>
      <c r="F88" s="883"/>
      <c r="G88" s="977" t="s">
        <v>1025</v>
      </c>
      <c r="H88" s="35" t="s">
        <v>559</v>
      </c>
      <c r="I88" s="35" t="str">
        <f>VLOOKUP(H88,'Общий прайс лист'!A:B,2,FALSE)</f>
        <v>Тумба шлагбаума M5BAR</v>
      </c>
      <c r="J88" s="35">
        <v>1</v>
      </c>
      <c r="K88" s="98">
        <f>VLOOKUP(H88,'Общий прайс лист'!A:D,4,FALSE)</f>
        <v>116900</v>
      </c>
      <c r="L88" s="984">
        <f>VLOOKUP(G88,'Общий прайс лист'!A:D,4,FALSE)</f>
        <v>105900</v>
      </c>
      <c r="M88" s="874">
        <f>VLOOKUP(E88,'Общий прайс лист'!A:D,4,FALSE)</f>
        <v>115900</v>
      </c>
      <c r="N88" s="661"/>
    </row>
    <row r="89" spans="1:14" ht="18" customHeight="1" x14ac:dyDescent="0.25">
      <c r="A89" s="847"/>
      <c r="B89" s="1021"/>
      <c r="C89" s="1006"/>
      <c r="D89" s="720"/>
      <c r="E89" s="626"/>
      <c r="F89" s="765"/>
      <c r="G89" s="978"/>
      <c r="H89" s="86" t="s">
        <v>30</v>
      </c>
      <c r="I89" s="36" t="s">
        <v>3115</v>
      </c>
      <c r="J89" s="36">
        <v>1</v>
      </c>
      <c r="K89" s="99">
        <f>VLOOKUP(H89,'Общий прайс лист'!A:D,4,FALSE)</f>
        <v>7850</v>
      </c>
      <c r="L89" s="985"/>
      <c r="M89" s="770"/>
      <c r="N89" s="662"/>
    </row>
    <row r="90" spans="1:14" ht="15" customHeight="1" x14ac:dyDescent="0.25">
      <c r="A90" s="847"/>
      <c r="B90" s="1021"/>
      <c r="C90" s="1006"/>
      <c r="D90" s="720"/>
      <c r="E90" s="626"/>
      <c r="F90" s="765"/>
      <c r="G90" s="978"/>
      <c r="H90" s="36" t="s">
        <v>1124</v>
      </c>
      <c r="I90" s="36" t="str">
        <f>VLOOKUP(H90,'Общий прайс лист'!A:B,2,FALSE)</f>
        <v>Рейка шлагбаумная 69x92x4200мм XBA14-4RU</v>
      </c>
      <c r="J90" s="36">
        <v>1</v>
      </c>
      <c r="K90" s="99">
        <f>VLOOKUP(H90,'Общий прайс лист'!A:D,4,FALSE)</f>
        <v>10900</v>
      </c>
      <c r="L90" s="985"/>
      <c r="M90" s="770"/>
      <c r="N90" s="662"/>
    </row>
    <row r="91" spans="1:14" ht="15" customHeight="1" x14ac:dyDescent="0.25">
      <c r="A91" s="847"/>
      <c r="B91" s="1021"/>
      <c r="C91" s="1006"/>
      <c r="D91" s="720"/>
      <c r="E91" s="626"/>
      <c r="F91" s="765"/>
      <c r="G91" s="978"/>
      <c r="H91" s="36" t="s">
        <v>26</v>
      </c>
      <c r="I91" s="36" t="str">
        <f>VLOOKUP(H91,'Общий прайс лист'!A:B,2,FALSE)</f>
        <v>Демпфер XBA13</v>
      </c>
      <c r="J91" s="36">
        <v>1</v>
      </c>
      <c r="K91" s="99">
        <f>VLOOKUP(H91,'Общий прайс лист'!A:D,4,FALSE)</f>
        <v>4750</v>
      </c>
      <c r="L91" s="985"/>
      <c r="M91" s="770"/>
      <c r="N91" s="662"/>
    </row>
    <row r="92" spans="1:14" ht="15.75" customHeight="1" thickBot="1" x14ac:dyDescent="0.3">
      <c r="A92" s="847"/>
      <c r="B92" s="1021"/>
      <c r="C92" s="1006"/>
      <c r="D92" s="720"/>
      <c r="E92" s="626"/>
      <c r="F92" s="765"/>
      <c r="G92" s="979"/>
      <c r="H92" s="37" t="s">
        <v>44</v>
      </c>
      <c r="I92" s="37" t="str">
        <f>VLOOKUP(H92,'Общий прайс лист'!A:B,2,FALSE)</f>
        <v>Наклейки светоотражающие (комплект) NK1</v>
      </c>
      <c r="J92" s="37">
        <v>1</v>
      </c>
      <c r="K92" s="100">
        <f>VLOOKUP(H92,'Общий прайс лист'!A:D,4,FALSE)</f>
        <v>550</v>
      </c>
      <c r="L92" s="986"/>
      <c r="M92" s="770"/>
      <c r="N92" s="662"/>
    </row>
    <row r="93" spans="1:14" ht="14.25" customHeight="1" x14ac:dyDescent="0.25">
      <c r="A93" s="847"/>
      <c r="B93" s="1021"/>
      <c r="C93" s="1006"/>
      <c r="D93" s="720"/>
      <c r="E93" s="626"/>
      <c r="F93" s="765"/>
      <c r="G93" s="90"/>
      <c r="H93" s="62" t="s">
        <v>1304</v>
      </c>
      <c r="I93" s="62" t="str">
        <f>VLOOKUP(H93,'Общий прайс лист'!A:B,2,FALSE)</f>
        <v>Приемник OXIBD с обратной связью</v>
      </c>
      <c r="J93" s="62">
        <v>1</v>
      </c>
      <c r="K93" s="127">
        <f>VLOOKUP(H93,'Общий прайс лист'!A:D,4,FALSE)</f>
        <v>3900</v>
      </c>
      <c r="L93" s="980"/>
      <c r="M93" s="770"/>
      <c r="N93" s="662"/>
    </row>
    <row r="94" spans="1:14" ht="15.75" customHeight="1" x14ac:dyDescent="0.25">
      <c r="A94" s="847"/>
      <c r="B94" s="1021"/>
      <c r="C94" s="1006"/>
      <c r="D94" s="720"/>
      <c r="E94" s="626"/>
      <c r="F94" s="765"/>
      <c r="G94" s="90"/>
      <c r="H94" s="63" t="s">
        <v>15</v>
      </c>
      <c r="I94" s="63" t="str">
        <f>VLOOKUP(H94,'Общий прайс лист'!A:B,2,FALSE)</f>
        <v>Фотоэлементы Medium BlueBus EPMB</v>
      </c>
      <c r="J94" s="63">
        <v>1</v>
      </c>
      <c r="K94" s="134">
        <f>VLOOKUP(H94,'Общий прайс лист'!A:D,4,FALSE)</f>
        <v>4900</v>
      </c>
      <c r="L94" s="980"/>
      <c r="M94" s="770"/>
      <c r="N94" s="662"/>
    </row>
    <row r="95" spans="1:14" s="9" customFormat="1" ht="15.75" customHeight="1" x14ac:dyDescent="0.25">
      <c r="A95" s="847"/>
      <c r="B95" s="1021"/>
      <c r="C95" s="1006"/>
      <c r="D95" s="720"/>
      <c r="E95" s="626"/>
      <c r="F95" s="765"/>
      <c r="G95" s="305"/>
      <c r="H95" s="338" t="s">
        <v>27</v>
      </c>
      <c r="I95" s="338" t="str">
        <f>VLOOKUP(H95,'Общий прайс лист'!A:B,2,FALSE)</f>
        <v>Светодиоды сигнальные, 4м XBA4</v>
      </c>
      <c r="J95" s="338">
        <v>1</v>
      </c>
      <c r="K95" s="134">
        <f>VLOOKUP(H95,'Общий прайс лист'!A:D,4,FALSE)</f>
        <v>5350</v>
      </c>
      <c r="L95" s="418"/>
      <c r="M95" s="770"/>
      <c r="N95" s="662"/>
    </row>
    <row r="96" spans="1:14" ht="15.75" customHeight="1" thickBot="1" x14ac:dyDescent="0.3">
      <c r="A96" s="847"/>
      <c r="B96" s="1021"/>
      <c r="C96" s="1007"/>
      <c r="D96" s="721"/>
      <c r="E96" s="628"/>
      <c r="F96" s="766"/>
      <c r="G96" s="149"/>
      <c r="H96" s="64" t="s">
        <v>31</v>
      </c>
      <c r="I96" s="64" t="str">
        <f>VLOOKUP(H96,'Общий прайс лист'!A:B,2,FALSE)</f>
        <v>Интегрируемая светофорная лампа XBA8</v>
      </c>
      <c r="J96" s="64">
        <v>1</v>
      </c>
      <c r="K96" s="128">
        <f>VLOOKUP(H96,'Общий прайс лист'!A:D,4,FALSE)</f>
        <v>7550</v>
      </c>
      <c r="L96" s="419"/>
      <c r="M96" s="870"/>
      <c r="N96" s="663"/>
    </row>
    <row r="97" spans="1:14" ht="15" customHeight="1" x14ac:dyDescent="0.25">
      <c r="A97" s="847"/>
      <c r="B97" s="1021"/>
      <c r="C97" s="691" t="s">
        <v>1031</v>
      </c>
      <c r="D97" s="692"/>
      <c r="E97" s="692"/>
      <c r="F97" s="692"/>
      <c r="G97" s="693"/>
      <c r="H97" s="45" t="s">
        <v>682</v>
      </c>
      <c r="I97" s="45" t="str">
        <f>VLOOKUP(H97,'Общий прайс лист'!A:B,2,FALSE)</f>
        <v>Опора стационарная WA11</v>
      </c>
      <c r="J97" s="45"/>
      <c r="K97" s="105">
        <f>VLOOKUP(H97,'Общий прайс лист'!A:D,4,FALSE)</f>
        <v>6950</v>
      </c>
      <c r="L97" s="622"/>
      <c r="M97" s="1004"/>
      <c r="N97" s="623"/>
    </row>
    <row r="98" spans="1:14" ht="15" customHeight="1" x14ac:dyDescent="0.25">
      <c r="A98" s="847"/>
      <c r="B98" s="1021"/>
      <c r="C98" s="694"/>
      <c r="D98" s="695"/>
      <c r="E98" s="695"/>
      <c r="F98" s="695"/>
      <c r="G98" s="696"/>
      <c r="H98" s="43" t="s">
        <v>20</v>
      </c>
      <c r="I98" s="43" t="str">
        <f>VLOOKUP(H98,'Общий прайс лист'!A:B,2,FALSE)</f>
        <v>Аккумуляторная батарея PS224</v>
      </c>
      <c r="J98" s="43"/>
      <c r="K98" s="103">
        <f>VLOOKUP(H98,'Общий прайс лист'!A:D,4,FALSE)</f>
        <v>11750</v>
      </c>
      <c r="L98" s="591"/>
      <c r="M98" s="894"/>
      <c r="N98" s="592"/>
    </row>
    <row r="99" spans="1:14" ht="15.75" customHeight="1" x14ac:dyDescent="0.25">
      <c r="A99" s="847"/>
      <c r="B99" s="1021"/>
      <c r="C99" s="694"/>
      <c r="D99" s="695"/>
      <c r="E99" s="695"/>
      <c r="F99" s="695"/>
      <c r="G99" s="696"/>
      <c r="H99" s="43" t="s">
        <v>546</v>
      </c>
      <c r="I99" s="145" t="str">
        <f>VLOOKUP(H99,'Общий прайс лист'!A:B,2,FALSE)</f>
        <v>Цифровой переключатель FLOR EDSW</v>
      </c>
      <c r="J99" s="145"/>
      <c r="K99" s="138">
        <f>VLOOKUP(H99,'Общий прайс лист'!A:D,4,FALSE)</f>
        <v>8150</v>
      </c>
      <c r="L99" s="591"/>
      <c r="M99" s="894"/>
      <c r="N99" s="592"/>
    </row>
    <row r="100" spans="1:14" s="9" customFormat="1" ht="15.75" customHeight="1" x14ac:dyDescent="0.25">
      <c r="A100" s="847"/>
      <c r="B100" s="1021"/>
      <c r="C100" s="694"/>
      <c r="D100" s="695"/>
      <c r="E100" s="695"/>
      <c r="F100" s="695"/>
      <c r="G100" s="696"/>
      <c r="H100" s="45" t="s">
        <v>684</v>
      </c>
      <c r="I100" s="144" t="str">
        <f>VLOOKUP(H100,'Общий прайс лист'!A:B,2,FALSE)</f>
        <v>Опора подвесная WA12</v>
      </c>
      <c r="J100" s="144"/>
      <c r="K100" s="137">
        <f>VLOOKUP(H100,'Общий прайс лист'!A:D,4,FALSE)</f>
        <v>7550</v>
      </c>
      <c r="L100" s="591"/>
      <c r="M100" s="894"/>
      <c r="N100" s="592"/>
    </row>
    <row r="101" spans="1:14" s="9" customFormat="1" ht="15.75" customHeight="1" thickBot="1" x14ac:dyDescent="0.3">
      <c r="A101" s="847"/>
      <c r="B101" s="1021"/>
      <c r="C101" s="694"/>
      <c r="D101" s="695"/>
      <c r="E101" s="695"/>
      <c r="F101" s="695"/>
      <c r="G101" s="696"/>
      <c r="H101" s="45" t="s">
        <v>686</v>
      </c>
      <c r="I101" s="144" t="str">
        <f>VLOOKUP(H101,'Общий прайс лист'!A:B,2,FALSE)</f>
        <v>Решетка для рейки шлагбаумной WA13</v>
      </c>
      <c r="J101" s="144"/>
      <c r="K101" s="137">
        <f>VLOOKUP(H101,'Общий прайс лист'!A:D,4,FALSE)</f>
        <v>7650</v>
      </c>
      <c r="L101" s="591"/>
      <c r="M101" s="894"/>
      <c r="N101" s="592"/>
    </row>
    <row r="102" spans="1:14" ht="33" customHeight="1" x14ac:dyDescent="0.25">
      <c r="A102" s="846" t="s">
        <v>556</v>
      </c>
      <c r="B102" s="1020" t="s">
        <v>562</v>
      </c>
      <c r="C102" s="1005" t="s">
        <v>1077</v>
      </c>
      <c r="D102" s="719" t="s">
        <v>1029</v>
      </c>
      <c r="E102" s="624" t="s">
        <v>1363</v>
      </c>
      <c r="F102" s="883"/>
      <c r="G102" s="977" t="s">
        <v>1026</v>
      </c>
      <c r="H102" s="35" t="s">
        <v>559</v>
      </c>
      <c r="I102" s="35" t="str">
        <f>VLOOKUP(H102,'Общий прайс лист'!A:B,2,FALSE)</f>
        <v>Тумба шлагбаума M5BAR</v>
      </c>
      <c r="J102" s="35">
        <v>1</v>
      </c>
      <c r="K102" s="98">
        <f>VLOOKUP(H102,'Общий прайс лист'!A:D,4,FALSE)</f>
        <v>116900</v>
      </c>
      <c r="L102" s="984">
        <f>VLOOKUP(G102,'Общий прайс лист'!A:D,4,FALSE)</f>
        <v>110900</v>
      </c>
      <c r="M102" s="874">
        <f>VLOOKUP(E102,'Общий прайс лист'!A:D,4,FALSE)</f>
        <v>120900</v>
      </c>
      <c r="N102" s="661"/>
    </row>
    <row r="103" spans="1:14" ht="15" customHeight="1" x14ac:dyDescent="0.25">
      <c r="A103" s="847"/>
      <c r="B103" s="1021"/>
      <c r="C103" s="1006"/>
      <c r="D103" s="720"/>
      <c r="E103" s="626"/>
      <c r="F103" s="765"/>
      <c r="G103" s="978"/>
      <c r="H103" s="36" t="s">
        <v>30</v>
      </c>
      <c r="I103" s="36" t="s">
        <v>3115</v>
      </c>
      <c r="J103" s="36">
        <v>1</v>
      </c>
      <c r="K103" s="99">
        <f>VLOOKUP(H103,'Общий прайс лист'!A:D,4,FALSE)</f>
        <v>7850</v>
      </c>
      <c r="L103" s="985"/>
      <c r="M103" s="770"/>
      <c r="N103" s="662"/>
    </row>
    <row r="104" spans="1:14" ht="15" customHeight="1" x14ac:dyDescent="0.25">
      <c r="A104" s="847"/>
      <c r="B104" s="1021"/>
      <c r="C104" s="1006"/>
      <c r="D104" s="720"/>
      <c r="E104" s="626"/>
      <c r="F104" s="765"/>
      <c r="G104" s="978"/>
      <c r="H104" s="36" t="s">
        <v>1125</v>
      </c>
      <c r="I104" s="36" t="str">
        <f>VLOOKUP(H104,'Общий прайс лист'!A:B,2,FALSE)</f>
        <v>Рейка шлагбаумная 69x92x5200мм XBA5-5RU</v>
      </c>
      <c r="J104" s="36">
        <v>1</v>
      </c>
      <c r="K104" s="99">
        <f>VLOOKUP(H104,'Общий прайс лист'!A:D,4,FALSE)</f>
        <v>12900</v>
      </c>
      <c r="L104" s="985"/>
      <c r="M104" s="770"/>
      <c r="N104" s="662"/>
    </row>
    <row r="105" spans="1:14" ht="15" customHeight="1" x14ac:dyDescent="0.25">
      <c r="A105" s="847"/>
      <c r="B105" s="1021"/>
      <c r="C105" s="1006"/>
      <c r="D105" s="720"/>
      <c r="E105" s="626"/>
      <c r="F105" s="765"/>
      <c r="G105" s="978"/>
      <c r="H105" s="36" t="s">
        <v>1042</v>
      </c>
      <c r="I105" s="36" t="s">
        <v>1178</v>
      </c>
      <c r="J105" s="36">
        <v>1</v>
      </c>
      <c r="K105" s="99"/>
      <c r="L105" s="985"/>
      <c r="M105" s="770"/>
      <c r="N105" s="662"/>
    </row>
    <row r="106" spans="1:14" ht="15.75" customHeight="1" thickBot="1" x14ac:dyDescent="0.3">
      <c r="A106" s="847"/>
      <c r="B106" s="1021"/>
      <c r="C106" s="1006"/>
      <c r="D106" s="720"/>
      <c r="E106" s="626"/>
      <c r="F106" s="765"/>
      <c r="G106" s="979"/>
      <c r="H106" s="37" t="s">
        <v>44</v>
      </c>
      <c r="I106" s="37" t="str">
        <f>VLOOKUP(H106,'Общий прайс лист'!A:B,2,FALSE)</f>
        <v>Наклейки светоотражающие (комплект) NK1</v>
      </c>
      <c r="J106" s="37">
        <v>1</v>
      </c>
      <c r="K106" s="100">
        <f>VLOOKUP(H106,'Общий прайс лист'!A:D,4,FALSE)</f>
        <v>550</v>
      </c>
      <c r="L106" s="986"/>
      <c r="M106" s="770"/>
      <c r="N106" s="662"/>
    </row>
    <row r="107" spans="1:14" ht="16.7" customHeight="1" x14ac:dyDescent="0.25">
      <c r="A107" s="847"/>
      <c r="B107" s="1021"/>
      <c r="C107" s="1006"/>
      <c r="D107" s="720"/>
      <c r="E107" s="626"/>
      <c r="F107" s="765"/>
      <c r="G107" s="981"/>
      <c r="H107" s="62" t="s">
        <v>1304</v>
      </c>
      <c r="I107" s="62" t="str">
        <f>VLOOKUP(H107,'Общий прайс лист'!A:B,2,FALSE)</f>
        <v>Приемник OXIBD с обратной связью</v>
      </c>
      <c r="J107" s="62">
        <v>1</v>
      </c>
      <c r="K107" s="127">
        <f>VLOOKUP(H107,'Общий прайс лист'!A:D,4,FALSE)</f>
        <v>3900</v>
      </c>
      <c r="L107" s="980"/>
      <c r="M107" s="770"/>
      <c r="N107" s="662"/>
    </row>
    <row r="108" spans="1:14" s="9" customFormat="1" ht="16.7" customHeight="1" x14ac:dyDescent="0.25">
      <c r="A108" s="847"/>
      <c r="B108" s="1021"/>
      <c r="C108" s="1006"/>
      <c r="D108" s="720"/>
      <c r="E108" s="626"/>
      <c r="F108" s="765"/>
      <c r="G108" s="981"/>
      <c r="H108" s="62" t="s">
        <v>29</v>
      </c>
      <c r="I108" s="62" t="str">
        <f>VLOOKUP(H108,'Общий прайс лист'!A:B,2,FALSE)</f>
        <v>Светодиоды сигнальные, 6м XBA6</v>
      </c>
      <c r="J108" s="62">
        <v>1</v>
      </c>
      <c r="K108" s="134">
        <f>VLOOKUP(H108,'Общий прайс лист'!A:D,4,FALSE)</f>
        <v>6350</v>
      </c>
      <c r="L108" s="980"/>
      <c r="M108" s="770"/>
      <c r="N108" s="662"/>
    </row>
    <row r="109" spans="1:14" ht="15.75" customHeight="1" x14ac:dyDescent="0.25">
      <c r="A109" s="847"/>
      <c r="B109" s="1021"/>
      <c r="C109" s="1006"/>
      <c r="D109" s="720"/>
      <c r="E109" s="626"/>
      <c r="F109" s="765"/>
      <c r="G109" s="981"/>
      <c r="H109" s="63" t="s">
        <v>15</v>
      </c>
      <c r="I109" s="63" t="str">
        <f>VLOOKUP(H109,'Общий прайс лист'!A:B,2,FALSE)</f>
        <v>Фотоэлементы Medium BlueBus EPMB</v>
      </c>
      <c r="J109" s="63">
        <v>1</v>
      </c>
      <c r="K109" s="134">
        <f>VLOOKUP(H109,'Общий прайс лист'!A:D,4,FALSE)</f>
        <v>4900</v>
      </c>
      <c r="L109" s="980"/>
      <c r="M109" s="770"/>
      <c r="N109" s="662"/>
    </row>
    <row r="110" spans="1:14" ht="15.75" customHeight="1" thickBot="1" x14ac:dyDescent="0.3">
      <c r="A110" s="847"/>
      <c r="B110" s="1021"/>
      <c r="C110" s="1007"/>
      <c r="D110" s="721"/>
      <c r="E110" s="628"/>
      <c r="F110" s="766"/>
      <c r="G110" s="149"/>
      <c r="H110" s="64" t="s">
        <v>31</v>
      </c>
      <c r="I110" s="64" t="str">
        <f>VLOOKUP(H110,'Общий прайс лист'!A:B,2,FALSE)</f>
        <v>Интегрируемая светофорная лампа XBA8</v>
      </c>
      <c r="J110" s="64">
        <v>1</v>
      </c>
      <c r="K110" s="128">
        <f>VLOOKUP(H110,'Общий прайс лист'!A:D,4,FALSE)</f>
        <v>7550</v>
      </c>
      <c r="L110" s="419"/>
      <c r="M110" s="870"/>
      <c r="N110" s="663"/>
    </row>
    <row r="111" spans="1:14" ht="15" customHeight="1" x14ac:dyDescent="0.25">
      <c r="A111" s="847"/>
      <c r="B111" s="1021"/>
      <c r="C111" s="691" t="s">
        <v>1031</v>
      </c>
      <c r="D111" s="692"/>
      <c r="E111" s="692"/>
      <c r="F111" s="692"/>
      <c r="G111" s="693"/>
      <c r="H111" s="45" t="s">
        <v>682</v>
      </c>
      <c r="I111" s="45" t="str">
        <f>VLOOKUP(H111,'Общий прайс лист'!A:B,2,FALSE)</f>
        <v>Опора стационарная WA11</v>
      </c>
      <c r="J111" s="45"/>
      <c r="K111" s="105">
        <f>VLOOKUP(H111,'Общий прайс лист'!A:D,4,FALSE)</f>
        <v>6950</v>
      </c>
      <c r="L111" s="622"/>
      <c r="M111" s="1004"/>
      <c r="N111" s="623"/>
    </row>
    <row r="112" spans="1:14" ht="15" customHeight="1" x14ac:dyDescent="0.25">
      <c r="A112" s="847"/>
      <c r="B112" s="1021"/>
      <c r="C112" s="694"/>
      <c r="D112" s="695"/>
      <c r="E112" s="695"/>
      <c r="F112" s="695"/>
      <c r="G112" s="696"/>
      <c r="H112" s="43" t="s">
        <v>20</v>
      </c>
      <c r="I112" s="43" t="str">
        <f>VLOOKUP(H112,'Общий прайс лист'!A:B,2,FALSE)</f>
        <v>Аккумуляторная батарея PS224</v>
      </c>
      <c r="J112" s="43"/>
      <c r="K112" s="103">
        <f>VLOOKUP(H112,'Общий прайс лист'!A:D,4,FALSE)</f>
        <v>11750</v>
      </c>
      <c r="L112" s="591"/>
      <c r="M112" s="894"/>
      <c r="N112" s="592"/>
    </row>
    <row r="113" spans="1:14" ht="15.75" customHeight="1" x14ac:dyDescent="0.25">
      <c r="A113" s="847"/>
      <c r="B113" s="1021"/>
      <c r="C113" s="694"/>
      <c r="D113" s="695"/>
      <c r="E113" s="695"/>
      <c r="F113" s="695"/>
      <c r="G113" s="696"/>
      <c r="H113" s="43" t="s">
        <v>546</v>
      </c>
      <c r="I113" s="145" t="str">
        <f>VLOOKUP(H113,'Общий прайс лист'!A:B,2,FALSE)</f>
        <v>Цифровой переключатель FLOR EDSW</v>
      </c>
      <c r="J113" s="145"/>
      <c r="K113" s="138">
        <f>VLOOKUP(H113,'Общий прайс лист'!A:D,4,FALSE)</f>
        <v>8150</v>
      </c>
      <c r="L113" s="591"/>
      <c r="M113" s="894"/>
      <c r="N113" s="592"/>
    </row>
    <row r="114" spans="1:14" s="9" customFormat="1" ht="15.75" customHeight="1" x14ac:dyDescent="0.25">
      <c r="A114" s="847"/>
      <c r="B114" s="1021"/>
      <c r="C114" s="694"/>
      <c r="D114" s="695"/>
      <c r="E114" s="695"/>
      <c r="F114" s="695"/>
      <c r="G114" s="696"/>
      <c r="H114" s="45" t="s">
        <v>684</v>
      </c>
      <c r="I114" s="144" t="str">
        <f>VLOOKUP(H114,'Общий прайс лист'!A:B,2,FALSE)</f>
        <v>Опора подвесная WA12</v>
      </c>
      <c r="J114" s="144"/>
      <c r="K114" s="137">
        <f>VLOOKUP(H114,'Общий прайс лист'!A:D,4,FALSE)</f>
        <v>7550</v>
      </c>
      <c r="L114" s="591"/>
      <c r="M114" s="894"/>
      <c r="N114" s="592"/>
    </row>
    <row r="115" spans="1:14" s="9" customFormat="1" ht="15.75" customHeight="1" thickBot="1" x14ac:dyDescent="0.3">
      <c r="A115" s="848"/>
      <c r="B115" s="1022"/>
      <c r="C115" s="697"/>
      <c r="D115" s="698"/>
      <c r="E115" s="698"/>
      <c r="F115" s="698"/>
      <c r="G115" s="699"/>
      <c r="H115" s="45" t="s">
        <v>686</v>
      </c>
      <c r="I115" s="144" t="str">
        <f>VLOOKUP(H115,'Общий прайс лист'!A:B,2,FALSE)</f>
        <v>Решетка для рейки шлагбаумной WA13</v>
      </c>
      <c r="J115" s="144"/>
      <c r="K115" s="137">
        <f>VLOOKUP(H115,'Общий прайс лист'!A:D,4,FALSE)</f>
        <v>7650</v>
      </c>
      <c r="L115" s="593"/>
      <c r="M115" s="1009"/>
      <c r="N115" s="594"/>
    </row>
    <row r="116" spans="1:14" ht="36.75" customHeight="1" x14ac:dyDescent="0.25">
      <c r="A116" s="846" t="s">
        <v>556</v>
      </c>
      <c r="B116" s="1020" t="s">
        <v>561</v>
      </c>
      <c r="C116" s="1005" t="s">
        <v>1078</v>
      </c>
      <c r="D116" s="719" t="s">
        <v>1029</v>
      </c>
      <c r="E116" s="624" t="s">
        <v>1364</v>
      </c>
      <c r="F116" s="883"/>
      <c r="G116" s="977" t="s">
        <v>1027</v>
      </c>
      <c r="H116" s="35" t="s">
        <v>560</v>
      </c>
      <c r="I116" s="35" t="str">
        <f>VLOOKUP(H116,'Общий прайс лист'!A:B,2,FALSE)</f>
        <v>Тумба шлагбаума M7BAR</v>
      </c>
      <c r="J116" s="35">
        <v>1</v>
      </c>
      <c r="K116" s="98">
        <f>VLOOKUP(H116,'Общий прайс лист'!A:D,4,FALSE)</f>
        <v>130900</v>
      </c>
      <c r="L116" s="984">
        <f>VLOOKUP(G116,'Общий прайс лист'!A:D,4,FALSE)</f>
        <v>120900</v>
      </c>
      <c r="M116" s="874">
        <f>VLOOKUP(E116,'Общий прайс лист'!A:D,4,FALSE)</f>
        <v>130900</v>
      </c>
      <c r="N116" s="661"/>
    </row>
    <row r="117" spans="1:14" ht="33" customHeight="1" x14ac:dyDescent="0.25">
      <c r="A117" s="847"/>
      <c r="B117" s="1021"/>
      <c r="C117" s="1006"/>
      <c r="D117" s="720"/>
      <c r="E117" s="626"/>
      <c r="F117" s="765"/>
      <c r="G117" s="978"/>
      <c r="H117" s="36" t="s">
        <v>30</v>
      </c>
      <c r="I117" s="36" t="s">
        <v>3115</v>
      </c>
      <c r="J117" s="36">
        <v>1</v>
      </c>
      <c r="K117" s="99">
        <f>VLOOKUP(H117,'Общий прайс лист'!A:D,4,FALSE)</f>
        <v>7850</v>
      </c>
      <c r="L117" s="985"/>
      <c r="M117" s="770"/>
      <c r="N117" s="662"/>
    </row>
    <row r="118" spans="1:14" s="9" customFormat="1" ht="15" customHeight="1" x14ac:dyDescent="0.25">
      <c r="A118" s="847"/>
      <c r="B118" s="1021"/>
      <c r="C118" s="1006"/>
      <c r="D118" s="720"/>
      <c r="E118" s="626"/>
      <c r="F118" s="765"/>
      <c r="G118" s="978"/>
      <c r="H118" s="36" t="s">
        <v>1120</v>
      </c>
      <c r="I118" s="36" t="str">
        <f>VLOOKUP(H118,'Общий прайс лист'!A:B,2,FALSE)</f>
        <v>Рейка шлагбаумная 69x92x6200мм XBA-6RU</v>
      </c>
      <c r="J118" s="36">
        <v>1</v>
      </c>
      <c r="K118" s="99">
        <f>VLOOKUP(H118,'Общий прайс лист'!A:D,4,FALSE)</f>
        <v>14900</v>
      </c>
      <c r="L118" s="985"/>
      <c r="M118" s="770"/>
      <c r="N118" s="662"/>
    </row>
    <row r="119" spans="1:14" ht="15" customHeight="1" x14ac:dyDescent="0.25">
      <c r="A119" s="847"/>
      <c r="B119" s="1021"/>
      <c r="C119" s="1006"/>
      <c r="D119" s="720"/>
      <c r="E119" s="626"/>
      <c r="F119" s="765"/>
      <c r="G119" s="978"/>
      <c r="H119" s="36" t="s">
        <v>1043</v>
      </c>
      <c r="I119" s="36" t="s">
        <v>1178</v>
      </c>
      <c r="J119" s="36">
        <v>1</v>
      </c>
      <c r="K119" s="99"/>
      <c r="L119" s="985"/>
      <c r="M119" s="770"/>
      <c r="N119" s="662"/>
    </row>
    <row r="120" spans="1:14" ht="16.7" customHeight="1" thickBot="1" x14ac:dyDescent="0.3">
      <c r="A120" s="847"/>
      <c r="B120" s="1021"/>
      <c r="C120" s="1006"/>
      <c r="D120" s="720"/>
      <c r="E120" s="626"/>
      <c r="F120" s="765"/>
      <c r="G120" s="979"/>
      <c r="H120" s="37" t="s">
        <v>44</v>
      </c>
      <c r="I120" s="37" t="str">
        <f>VLOOKUP(H120,'Общий прайс лист'!A:B,2,FALSE)</f>
        <v>Наклейки светоотражающие (комплект) NK1</v>
      </c>
      <c r="J120" s="37">
        <v>1</v>
      </c>
      <c r="K120" s="100">
        <f>VLOOKUP(H120,'Общий прайс лист'!A:D,4,FALSE)</f>
        <v>550</v>
      </c>
      <c r="L120" s="986"/>
      <c r="M120" s="770"/>
      <c r="N120" s="662"/>
    </row>
    <row r="121" spans="1:14" ht="15" customHeight="1" x14ac:dyDescent="0.25">
      <c r="A121" s="847"/>
      <c r="B121" s="1021"/>
      <c r="C121" s="1006"/>
      <c r="D121" s="720"/>
      <c r="E121" s="626"/>
      <c r="F121" s="765"/>
      <c r="G121" s="1008"/>
      <c r="H121" s="62" t="s">
        <v>1304</v>
      </c>
      <c r="I121" s="62" t="str">
        <f>VLOOKUP(H121,'Общий прайс лист'!A:B,2,FALSE)</f>
        <v>Приемник OXIBD с обратной связью</v>
      </c>
      <c r="J121" s="62">
        <v>1</v>
      </c>
      <c r="K121" s="127">
        <f>VLOOKUP(H121,'Общий прайс лист'!A:D,4,FALSE)</f>
        <v>3900</v>
      </c>
      <c r="L121" s="980"/>
      <c r="M121" s="770"/>
      <c r="N121" s="662"/>
    </row>
    <row r="122" spans="1:14" s="9" customFormat="1" ht="15" customHeight="1" x14ac:dyDescent="0.25">
      <c r="A122" s="847"/>
      <c r="B122" s="1021"/>
      <c r="C122" s="1006"/>
      <c r="D122" s="720"/>
      <c r="E122" s="626"/>
      <c r="F122" s="765"/>
      <c r="G122" s="1008"/>
      <c r="H122" s="62" t="s">
        <v>29</v>
      </c>
      <c r="I122" s="62" t="str">
        <f>VLOOKUP(H122,'Общий прайс лист'!A:B,2,FALSE)</f>
        <v>Светодиоды сигнальные, 6м XBA6</v>
      </c>
      <c r="J122" s="62">
        <v>1</v>
      </c>
      <c r="K122" s="134">
        <f>VLOOKUP(H122,'Общий прайс лист'!A:D,4,FALSE)</f>
        <v>6350</v>
      </c>
      <c r="L122" s="980"/>
      <c r="M122" s="770"/>
      <c r="N122" s="662"/>
    </row>
    <row r="123" spans="1:14" ht="15.75" customHeight="1" x14ac:dyDescent="0.25">
      <c r="A123" s="847"/>
      <c r="B123" s="1021"/>
      <c r="C123" s="1006"/>
      <c r="D123" s="720"/>
      <c r="E123" s="626"/>
      <c r="F123" s="765"/>
      <c r="G123" s="1008"/>
      <c r="H123" s="63" t="s">
        <v>15</v>
      </c>
      <c r="I123" s="63" t="str">
        <f>VLOOKUP(H123,'Общий прайс лист'!A:B,2,FALSE)</f>
        <v>Фотоэлементы Medium BlueBus EPMB</v>
      </c>
      <c r="J123" s="63">
        <v>1</v>
      </c>
      <c r="K123" s="134">
        <f>VLOOKUP(H123,'Общий прайс лист'!A:D,4,FALSE)</f>
        <v>4900</v>
      </c>
      <c r="L123" s="980"/>
      <c r="M123" s="770"/>
      <c r="N123" s="662"/>
    </row>
    <row r="124" spans="1:14" ht="15.75" customHeight="1" thickBot="1" x14ac:dyDescent="0.3">
      <c r="A124" s="847"/>
      <c r="B124" s="1021"/>
      <c r="C124" s="1007"/>
      <c r="D124" s="721"/>
      <c r="E124" s="628"/>
      <c r="F124" s="766"/>
      <c r="G124" s="149"/>
      <c r="H124" s="64" t="s">
        <v>31</v>
      </c>
      <c r="I124" s="64" t="str">
        <f>VLOOKUP(H124,'Общий прайс лист'!A:B,2,FALSE)</f>
        <v>Интегрируемая светофорная лампа XBA8</v>
      </c>
      <c r="J124" s="64">
        <v>1</v>
      </c>
      <c r="K124" s="128">
        <f>VLOOKUP(H124,'Общий прайс лист'!A:D,4,FALSE)</f>
        <v>7550</v>
      </c>
      <c r="L124" s="419"/>
      <c r="M124" s="870"/>
      <c r="N124" s="663"/>
    </row>
    <row r="125" spans="1:14" ht="15" customHeight="1" x14ac:dyDescent="0.25">
      <c r="A125" s="847"/>
      <c r="B125" s="1021"/>
      <c r="C125" s="691" t="s">
        <v>1031</v>
      </c>
      <c r="D125" s="692"/>
      <c r="E125" s="692"/>
      <c r="F125" s="692"/>
      <c r="G125" s="693"/>
      <c r="H125" s="45" t="s">
        <v>682</v>
      </c>
      <c r="I125" s="45" t="str">
        <f>VLOOKUP(H125,'Общий прайс лист'!A:B,2,FALSE)</f>
        <v>Опора стационарная WA11</v>
      </c>
      <c r="J125" s="45"/>
      <c r="K125" s="105">
        <f>VLOOKUP(H125,'Общий прайс лист'!A:D,4,FALSE)</f>
        <v>6950</v>
      </c>
      <c r="L125" s="622"/>
      <c r="M125" s="1004"/>
      <c r="N125" s="623"/>
    </row>
    <row r="126" spans="1:14" s="9" customFormat="1" ht="15" customHeight="1" x14ac:dyDescent="0.25">
      <c r="A126" s="847"/>
      <c r="B126" s="1021"/>
      <c r="C126" s="694"/>
      <c r="D126" s="695"/>
      <c r="E126" s="695"/>
      <c r="F126" s="695"/>
      <c r="G126" s="696"/>
      <c r="H126" s="45" t="s">
        <v>684</v>
      </c>
      <c r="I126" s="45" t="str">
        <f>VLOOKUP(H126,'Общий прайс лист'!A:B,2,FALSE)</f>
        <v>Опора подвесная WA12</v>
      </c>
      <c r="J126" s="45"/>
      <c r="K126" s="105">
        <f>VLOOKUP(H126,'Общий прайс лист'!A:D,4,FALSE)</f>
        <v>7550</v>
      </c>
      <c r="L126" s="591"/>
      <c r="M126" s="894"/>
      <c r="N126" s="592"/>
    </row>
    <row r="127" spans="1:14" ht="15" customHeight="1" x14ac:dyDescent="0.25">
      <c r="A127" s="847"/>
      <c r="B127" s="1021"/>
      <c r="C127" s="694"/>
      <c r="D127" s="695"/>
      <c r="E127" s="695"/>
      <c r="F127" s="695"/>
      <c r="G127" s="696"/>
      <c r="H127" s="43" t="s">
        <v>20</v>
      </c>
      <c r="I127" s="43" t="str">
        <f>VLOOKUP(H127,'Общий прайс лист'!A:B,2,FALSE)</f>
        <v>Аккумуляторная батарея PS224</v>
      </c>
      <c r="J127" s="43"/>
      <c r="K127" s="103">
        <f>VLOOKUP(H127,'Общий прайс лист'!A:D,4,FALSE)</f>
        <v>11750</v>
      </c>
      <c r="L127" s="591"/>
      <c r="M127" s="894"/>
      <c r="N127" s="592"/>
    </row>
    <row r="128" spans="1:14" ht="15.75" customHeight="1" thickBot="1" x14ac:dyDescent="0.3">
      <c r="A128" s="847"/>
      <c r="B128" s="1021"/>
      <c r="C128" s="694"/>
      <c r="D128" s="695"/>
      <c r="E128" s="695"/>
      <c r="F128" s="695"/>
      <c r="G128" s="696"/>
      <c r="H128" s="43" t="s">
        <v>546</v>
      </c>
      <c r="I128" s="145" t="str">
        <f>VLOOKUP(H128,'Общий прайс лист'!A:B,2,FALSE)</f>
        <v>Цифровой переключатель FLOR EDSW</v>
      </c>
      <c r="J128" s="145"/>
      <c r="K128" s="138">
        <f>VLOOKUP(H128,'Общий прайс лист'!A:D,4,FALSE)</f>
        <v>8150</v>
      </c>
      <c r="L128" s="591"/>
      <c r="M128" s="894"/>
      <c r="N128" s="592"/>
    </row>
    <row r="129" spans="1:14" x14ac:dyDescent="0.25">
      <c r="A129" s="1023" t="s">
        <v>556</v>
      </c>
      <c r="B129" s="1025" t="s">
        <v>564</v>
      </c>
      <c r="C129" s="1005" t="s">
        <v>1079</v>
      </c>
      <c r="D129" s="719" t="s">
        <v>1029</v>
      </c>
      <c r="E129" s="624" t="s">
        <v>1365</v>
      </c>
      <c r="F129" s="883"/>
      <c r="G129" s="977" t="s">
        <v>1028</v>
      </c>
      <c r="H129" s="35" t="s">
        <v>560</v>
      </c>
      <c r="I129" s="35" t="str">
        <f>VLOOKUP(H129,'Общий прайс лист'!A:B,2,FALSE)</f>
        <v>Тумба шлагбаума M7BAR</v>
      </c>
      <c r="J129" s="35">
        <v>1</v>
      </c>
      <c r="K129" s="98">
        <f>VLOOKUP(H129,'Общий прайс лист'!A:D,4,FALSE)</f>
        <v>130900</v>
      </c>
      <c r="L129" s="984">
        <f>VLOOKUP(G129,'Общий прайс лист'!A:D,4,FALSE)</f>
        <v>130900</v>
      </c>
      <c r="M129" s="874">
        <f>VLOOKUP(E129,'Общий прайс лист'!A:D,4,FALSE)</f>
        <v>140900</v>
      </c>
      <c r="N129" s="661"/>
    </row>
    <row r="130" spans="1:14" ht="15" customHeight="1" x14ac:dyDescent="0.25">
      <c r="A130" s="910"/>
      <c r="B130" s="1026"/>
      <c r="C130" s="1006"/>
      <c r="D130" s="720"/>
      <c r="E130" s="626"/>
      <c r="F130" s="765"/>
      <c r="G130" s="978"/>
      <c r="H130" s="36" t="s">
        <v>30</v>
      </c>
      <c r="I130" s="36" t="s">
        <v>3115</v>
      </c>
      <c r="J130" s="36">
        <v>1</v>
      </c>
      <c r="K130" s="99">
        <f>VLOOKUP(H130,'Общий прайс лист'!A:D,4,FALSE)</f>
        <v>7850</v>
      </c>
      <c r="L130" s="985"/>
      <c r="M130" s="770"/>
      <c r="N130" s="662"/>
    </row>
    <row r="131" spans="1:14" ht="15" customHeight="1" x14ac:dyDescent="0.25">
      <c r="A131" s="910"/>
      <c r="B131" s="1026"/>
      <c r="C131" s="1006"/>
      <c r="D131" s="720"/>
      <c r="E131" s="626"/>
      <c r="F131" s="765"/>
      <c r="G131" s="978"/>
      <c r="H131" s="36" t="s">
        <v>1122</v>
      </c>
      <c r="I131" s="36" t="str">
        <f>VLOOKUP(H131,'Общий прайс лист'!A:B,2,FALSE)</f>
        <v>Рейка шлагбаумная 69x92x3200мм XBA15-3RU</v>
      </c>
      <c r="J131" s="36">
        <v>1</v>
      </c>
      <c r="K131" s="99">
        <f>VLOOKUP(H131,'Общий прайс лист'!A:D,4,FALSE)</f>
        <v>8900</v>
      </c>
      <c r="L131" s="985"/>
      <c r="M131" s="770"/>
      <c r="N131" s="662"/>
    </row>
    <row r="132" spans="1:14" ht="15" customHeight="1" x14ac:dyDescent="0.25">
      <c r="A132" s="910"/>
      <c r="B132" s="1026"/>
      <c r="C132" s="1006"/>
      <c r="D132" s="720"/>
      <c r="E132" s="626"/>
      <c r="F132" s="765"/>
      <c r="G132" s="978"/>
      <c r="H132" s="36" t="s">
        <v>1124</v>
      </c>
      <c r="I132" s="36" t="str">
        <f>VLOOKUP(H132,'Общий прайс лист'!A:B,2,FALSE)</f>
        <v>Рейка шлагбаумная 69x92x4200мм XBA14-4RU</v>
      </c>
      <c r="J132" s="36">
        <v>1</v>
      </c>
      <c r="K132" s="99">
        <f>VLOOKUP(H132,'Общий прайс лист'!A:D,4,FALSE)</f>
        <v>10900</v>
      </c>
      <c r="L132" s="985"/>
      <c r="M132" s="770"/>
      <c r="N132" s="662"/>
    </row>
    <row r="133" spans="1:14" ht="15" customHeight="1" x14ac:dyDescent="0.25">
      <c r="A133" s="910"/>
      <c r="B133" s="1026"/>
      <c r="C133" s="1006"/>
      <c r="D133" s="720"/>
      <c r="E133" s="626"/>
      <c r="F133" s="765"/>
      <c r="G133" s="978"/>
      <c r="H133" s="36" t="s">
        <v>563</v>
      </c>
      <c r="I133" s="36" t="str">
        <f>VLOOKUP(H133,'Общий прайс лист'!A:B,2,FALSE)</f>
        <v>Соединитель для стрел XBA9</v>
      </c>
      <c r="J133" s="36">
        <v>1</v>
      </c>
      <c r="K133" s="99">
        <f>VLOOKUP(H133,'Общий прайс лист'!A:D,4,FALSE)</f>
        <v>3550</v>
      </c>
      <c r="L133" s="985"/>
      <c r="M133" s="770"/>
      <c r="N133" s="662"/>
    </row>
    <row r="134" spans="1:14" ht="15" customHeight="1" x14ac:dyDescent="0.25">
      <c r="A134" s="910"/>
      <c r="B134" s="1026"/>
      <c r="C134" s="1006"/>
      <c r="D134" s="720"/>
      <c r="E134" s="626"/>
      <c r="F134" s="765"/>
      <c r="G134" s="978"/>
      <c r="H134" s="36" t="s">
        <v>26</v>
      </c>
      <c r="I134" s="36" t="str">
        <f>VLOOKUP(H134,'Общий прайс лист'!A:B,2,FALSE)</f>
        <v>Демпфер XBA13</v>
      </c>
      <c r="J134" s="36">
        <v>2</v>
      </c>
      <c r="K134" s="99">
        <f>VLOOKUP(H134,'Общий прайс лист'!A:D,4,FALSE)</f>
        <v>4750</v>
      </c>
      <c r="L134" s="985"/>
      <c r="M134" s="770"/>
      <c r="N134" s="662"/>
    </row>
    <row r="135" spans="1:14" ht="15.75" customHeight="1" thickBot="1" x14ac:dyDescent="0.3">
      <c r="A135" s="910"/>
      <c r="B135" s="1026"/>
      <c r="C135" s="1006"/>
      <c r="D135" s="720"/>
      <c r="E135" s="626"/>
      <c r="F135" s="765"/>
      <c r="G135" s="979"/>
      <c r="H135" s="37" t="s">
        <v>44</v>
      </c>
      <c r="I135" s="37" t="str">
        <f>VLOOKUP(H135,'Общий прайс лист'!A:B,2,FALSE)</f>
        <v>Наклейки светоотражающие (комплект) NK1</v>
      </c>
      <c r="J135" s="37">
        <v>2</v>
      </c>
      <c r="K135" s="100">
        <f>VLOOKUP(H135,'Общий прайс лист'!A:D,4,FALSE)</f>
        <v>550</v>
      </c>
      <c r="L135" s="986"/>
      <c r="M135" s="770"/>
      <c r="N135" s="662"/>
    </row>
    <row r="136" spans="1:14" ht="15" customHeight="1" x14ac:dyDescent="0.25">
      <c r="A136" s="910"/>
      <c r="B136" s="1026"/>
      <c r="C136" s="1006"/>
      <c r="D136" s="720"/>
      <c r="E136" s="626"/>
      <c r="F136" s="765"/>
      <c r="G136" s="1008"/>
      <c r="H136" s="62" t="s">
        <v>1304</v>
      </c>
      <c r="I136" s="62" t="str">
        <f>VLOOKUP(H136,'Общий прайс лист'!A:B,2,FALSE)</f>
        <v>Приемник OXIBD с обратной связью</v>
      </c>
      <c r="J136" s="62">
        <v>1</v>
      </c>
      <c r="K136" s="127">
        <f>VLOOKUP(H136,'Общий прайс лист'!A:D,4,FALSE)</f>
        <v>3900</v>
      </c>
      <c r="L136" s="980"/>
      <c r="M136" s="770"/>
      <c r="N136" s="662"/>
    </row>
    <row r="137" spans="1:14" s="9" customFormat="1" ht="15" customHeight="1" x14ac:dyDescent="0.25">
      <c r="A137" s="910"/>
      <c r="B137" s="1026"/>
      <c r="C137" s="1006"/>
      <c r="D137" s="720"/>
      <c r="E137" s="626"/>
      <c r="F137" s="765"/>
      <c r="G137" s="1008"/>
      <c r="H137" s="62" t="s">
        <v>565</v>
      </c>
      <c r="I137" s="62" t="str">
        <f>VLOOKUP(H137,'Общий прайс лист'!A:B,2,FALSE)</f>
        <v>Светодиоды сигнальные, 8м XBA18</v>
      </c>
      <c r="J137" s="62">
        <v>1</v>
      </c>
      <c r="K137" s="134">
        <f>VLOOKUP(H137,'Общий прайс лист'!A:D,4,FALSE)</f>
        <v>8450</v>
      </c>
      <c r="L137" s="980"/>
      <c r="M137" s="770"/>
      <c r="N137" s="662"/>
    </row>
    <row r="138" spans="1:14" ht="15.75" customHeight="1" x14ac:dyDescent="0.25">
      <c r="A138" s="910"/>
      <c r="B138" s="1026"/>
      <c r="C138" s="1006"/>
      <c r="D138" s="720"/>
      <c r="E138" s="626"/>
      <c r="F138" s="765"/>
      <c r="G138" s="1008"/>
      <c r="H138" s="63" t="s">
        <v>15</v>
      </c>
      <c r="I138" s="63" t="str">
        <f>VLOOKUP(H138,'Общий прайс лист'!A:B,2,FALSE)</f>
        <v>Фотоэлементы Medium BlueBus EPMB</v>
      </c>
      <c r="J138" s="63">
        <v>1</v>
      </c>
      <c r="K138" s="134">
        <f>VLOOKUP(H138,'Общий прайс лист'!A:D,4,FALSE)</f>
        <v>4900</v>
      </c>
      <c r="L138" s="980"/>
      <c r="M138" s="770"/>
      <c r="N138" s="662"/>
    </row>
    <row r="139" spans="1:14" ht="15.75" customHeight="1" thickBot="1" x14ac:dyDescent="0.3">
      <c r="A139" s="910"/>
      <c r="B139" s="1026"/>
      <c r="C139" s="1007"/>
      <c r="D139" s="721"/>
      <c r="E139" s="628"/>
      <c r="F139" s="766"/>
      <c r="G139" s="149"/>
      <c r="H139" s="87" t="s">
        <v>31</v>
      </c>
      <c r="I139" s="64" t="str">
        <f>VLOOKUP(H139,'Общий прайс лист'!A:B,2,FALSE)</f>
        <v>Интегрируемая светофорная лампа XBA8</v>
      </c>
      <c r="J139" s="64">
        <v>1</v>
      </c>
      <c r="K139" s="128">
        <f>VLOOKUP(H139,'Общий прайс лист'!A:D,4,FALSE)</f>
        <v>7550</v>
      </c>
      <c r="L139" s="419"/>
      <c r="M139" s="870"/>
      <c r="N139" s="663"/>
    </row>
    <row r="140" spans="1:14" ht="15" customHeight="1" x14ac:dyDescent="0.25">
      <c r="A140" s="910"/>
      <c r="B140" s="1026"/>
      <c r="C140" s="692" t="s">
        <v>1031</v>
      </c>
      <c r="D140" s="692"/>
      <c r="E140" s="695"/>
      <c r="F140" s="695"/>
      <c r="G140" s="696"/>
      <c r="H140" s="45" t="s">
        <v>682</v>
      </c>
      <c r="I140" s="45" t="str">
        <f>VLOOKUP(H140,'Общий прайс лист'!A:B,2,FALSE)</f>
        <v>Опора стационарная WA11</v>
      </c>
      <c r="J140" s="45"/>
      <c r="K140" s="105">
        <f>VLOOKUP(H140,'Общий прайс лист'!A:D,4,FALSE)</f>
        <v>6950</v>
      </c>
      <c r="L140" s="591"/>
      <c r="M140" s="894"/>
      <c r="N140" s="592"/>
    </row>
    <row r="141" spans="1:14" ht="15" customHeight="1" x14ac:dyDescent="0.25">
      <c r="A141" s="910"/>
      <c r="B141" s="1026"/>
      <c r="C141" s="695"/>
      <c r="D141" s="695"/>
      <c r="E141" s="695"/>
      <c r="F141" s="695"/>
      <c r="G141" s="696"/>
      <c r="H141" s="43" t="s">
        <v>684</v>
      </c>
      <c r="I141" s="43" t="str">
        <f>VLOOKUP(H141,'Общий прайс лист'!A:B,2,FALSE)</f>
        <v>Опора подвесная WA12</v>
      </c>
      <c r="J141" s="43"/>
      <c r="K141" s="103">
        <f>VLOOKUP(H141,'Общий прайс лист'!A:D,4,FALSE)</f>
        <v>7550</v>
      </c>
      <c r="L141" s="591"/>
      <c r="M141" s="894"/>
      <c r="N141" s="592"/>
    </row>
    <row r="142" spans="1:14" ht="15" customHeight="1" x14ac:dyDescent="0.25">
      <c r="A142" s="910"/>
      <c r="B142" s="1026"/>
      <c r="C142" s="695"/>
      <c r="D142" s="695"/>
      <c r="E142" s="695"/>
      <c r="F142" s="695"/>
      <c r="G142" s="696"/>
      <c r="H142" s="43" t="s">
        <v>20</v>
      </c>
      <c r="I142" s="43" t="str">
        <f>VLOOKUP(H142,'Общий прайс лист'!A:B,2,FALSE)</f>
        <v>Аккумуляторная батарея PS224</v>
      </c>
      <c r="J142" s="43"/>
      <c r="K142" s="103">
        <f>VLOOKUP(H142,'Общий прайс лист'!A:D,4,FALSE)</f>
        <v>11750</v>
      </c>
      <c r="L142" s="591"/>
      <c r="M142" s="894"/>
      <c r="N142" s="592"/>
    </row>
    <row r="143" spans="1:14" x14ac:dyDescent="0.25">
      <c r="A143" s="910"/>
      <c r="B143" s="1026"/>
      <c r="C143" s="695"/>
      <c r="D143" s="695"/>
      <c r="E143" s="695"/>
      <c r="F143" s="695"/>
      <c r="G143" s="696"/>
      <c r="H143" s="43" t="s">
        <v>546</v>
      </c>
      <c r="I143" s="145" t="str">
        <f>VLOOKUP(H143,'Общий прайс лист'!A:B,2,FALSE)</f>
        <v>Цифровой переключатель FLOR EDSW</v>
      </c>
      <c r="J143" s="145"/>
      <c r="K143" s="138">
        <f>VLOOKUP(H143,'Общий прайс лист'!A:D,4,FALSE)</f>
        <v>8150</v>
      </c>
      <c r="L143" s="591"/>
      <c r="M143" s="894"/>
      <c r="N143" s="592"/>
    </row>
    <row r="144" spans="1:14" ht="15.75" thickBot="1" x14ac:dyDescent="0.3">
      <c r="A144" s="910"/>
      <c r="B144" s="1026"/>
      <c r="C144" s="695"/>
      <c r="D144" s="695"/>
      <c r="E144" s="695"/>
      <c r="F144" s="695"/>
      <c r="G144" s="696"/>
      <c r="H144" s="43" t="s">
        <v>686</v>
      </c>
      <c r="I144" s="145" t="str">
        <f>VLOOKUP(H144,'Общий прайс лист'!A:B,2,FALSE)</f>
        <v>Решетка для рейки шлагбаумной WA13</v>
      </c>
      <c r="J144" s="145"/>
      <c r="K144" s="138">
        <f>VLOOKUP(H144,'Общий прайс лист'!A:D,4,FALSE)</f>
        <v>7650</v>
      </c>
      <c r="L144" s="591"/>
      <c r="M144" s="894"/>
      <c r="N144" s="592"/>
    </row>
    <row r="145" spans="1:14" x14ac:dyDescent="0.25">
      <c r="A145" s="1023" t="s">
        <v>568</v>
      </c>
      <c r="B145" s="1025" t="s">
        <v>564</v>
      </c>
      <c r="C145" s="1005" t="s">
        <v>1080</v>
      </c>
      <c r="D145" s="719" t="s">
        <v>1029</v>
      </c>
      <c r="E145" s="624" t="s">
        <v>1366</v>
      </c>
      <c r="F145" s="883"/>
      <c r="G145" s="977" t="s">
        <v>1044</v>
      </c>
      <c r="H145" s="35" t="s">
        <v>1535</v>
      </c>
      <c r="I145" s="35" t="str">
        <f>VLOOKUP(H145,'Общий прайс лист'!A:B,2,FALSE)</f>
        <v>Тумба шлагбаума LBAR</v>
      </c>
      <c r="J145" s="35">
        <v>1</v>
      </c>
      <c r="K145" s="98">
        <f>VLOOKUP(H145,'Общий прайс лист'!A:D,4,FALSE)</f>
        <v>140900</v>
      </c>
      <c r="L145" s="984">
        <f>VLOOKUP(G145,'Общий прайс лист'!A:D,4,FALSE)</f>
        <v>145900</v>
      </c>
      <c r="M145" s="874">
        <f>VLOOKUP(E145,'Общий прайс лист'!A:D,4,FALSE)</f>
        <v>155900</v>
      </c>
      <c r="N145" s="661"/>
    </row>
    <row r="146" spans="1:14" ht="15" customHeight="1" x14ac:dyDescent="0.25">
      <c r="A146" s="910"/>
      <c r="B146" s="1026"/>
      <c r="C146" s="1006"/>
      <c r="D146" s="720"/>
      <c r="E146" s="626"/>
      <c r="F146" s="765"/>
      <c r="G146" s="978"/>
      <c r="H146" s="86" t="s">
        <v>30</v>
      </c>
      <c r="I146" s="36" t="s">
        <v>3115</v>
      </c>
      <c r="J146" s="36">
        <v>1</v>
      </c>
      <c r="K146" s="99">
        <f>VLOOKUP(H146,'Общий прайс лист'!A:D,4,FALSE)</f>
        <v>7850</v>
      </c>
      <c r="L146" s="985"/>
      <c r="M146" s="770"/>
      <c r="N146" s="662"/>
    </row>
    <row r="147" spans="1:14" ht="15" customHeight="1" x14ac:dyDescent="0.25">
      <c r="A147" s="910"/>
      <c r="B147" s="1026"/>
      <c r="C147" s="1006"/>
      <c r="D147" s="720"/>
      <c r="E147" s="626"/>
      <c r="F147" s="765"/>
      <c r="G147" s="978"/>
      <c r="H147" s="36" t="s">
        <v>1124</v>
      </c>
      <c r="I147" s="36" t="str">
        <f>VLOOKUP(H147,'Общий прайс лист'!A:B,2,FALSE)</f>
        <v>Рейка шлагбаумная 69x92x4200мм XBA14-4RU</v>
      </c>
      <c r="J147" s="36">
        <v>1</v>
      </c>
      <c r="K147" s="99">
        <f>VLOOKUP(H147,'Общий прайс лист'!A:D,4,FALSE)</f>
        <v>10900</v>
      </c>
      <c r="L147" s="985"/>
      <c r="M147" s="770"/>
      <c r="N147" s="662"/>
    </row>
    <row r="148" spans="1:14" ht="15" customHeight="1" x14ac:dyDescent="0.25">
      <c r="A148" s="910"/>
      <c r="B148" s="1026"/>
      <c r="C148" s="1006"/>
      <c r="D148" s="720"/>
      <c r="E148" s="626"/>
      <c r="F148" s="765"/>
      <c r="G148" s="978"/>
      <c r="H148" s="36" t="s">
        <v>1122</v>
      </c>
      <c r="I148" s="36" t="str">
        <f>VLOOKUP(H148,'Общий прайс лист'!A:B,2,FALSE)</f>
        <v>Рейка шлагбаумная 69x92x3200мм XBA15-3RU</v>
      </c>
      <c r="J148" s="36">
        <v>1</v>
      </c>
      <c r="K148" s="99">
        <f>VLOOKUP(H148,'Общий прайс лист'!A:D,4,FALSE)</f>
        <v>8900</v>
      </c>
      <c r="L148" s="985"/>
      <c r="M148" s="770"/>
      <c r="N148" s="662"/>
    </row>
    <row r="149" spans="1:14" ht="15" customHeight="1" x14ac:dyDescent="0.25">
      <c r="A149" s="910"/>
      <c r="B149" s="1026"/>
      <c r="C149" s="1006"/>
      <c r="D149" s="720"/>
      <c r="E149" s="626"/>
      <c r="F149" s="765"/>
      <c r="G149" s="978"/>
      <c r="H149" s="36" t="s">
        <v>563</v>
      </c>
      <c r="I149" s="36" t="str">
        <f>VLOOKUP(H149,'Общий прайс лист'!A:B,2,FALSE)</f>
        <v>Соединитель для стрел XBA9</v>
      </c>
      <c r="J149" s="36">
        <v>1</v>
      </c>
      <c r="K149" s="99">
        <f>VLOOKUP(H149,'Общий прайс лист'!A:D,4,FALSE)</f>
        <v>3550</v>
      </c>
      <c r="L149" s="985"/>
      <c r="M149" s="770"/>
      <c r="N149" s="662"/>
    </row>
    <row r="150" spans="1:14" ht="15" customHeight="1" x14ac:dyDescent="0.25">
      <c r="A150" s="910"/>
      <c r="B150" s="1026"/>
      <c r="C150" s="1006"/>
      <c r="D150" s="720"/>
      <c r="E150" s="626"/>
      <c r="F150" s="765"/>
      <c r="G150" s="978"/>
      <c r="H150" s="36" t="s">
        <v>26</v>
      </c>
      <c r="I150" s="36" t="str">
        <f>VLOOKUP(H150,'Общий прайс лист'!A:B,2,FALSE)</f>
        <v>Демпфер XBA13</v>
      </c>
      <c r="J150" s="36">
        <v>2</v>
      </c>
      <c r="K150" s="99">
        <f>VLOOKUP(H150,'Общий прайс лист'!A:D,4,FALSE)</f>
        <v>4750</v>
      </c>
      <c r="L150" s="985"/>
      <c r="M150" s="770"/>
      <c r="N150" s="662"/>
    </row>
    <row r="151" spans="1:14" ht="15.75" customHeight="1" thickBot="1" x14ac:dyDescent="0.3">
      <c r="A151" s="910"/>
      <c r="B151" s="1026"/>
      <c r="C151" s="1006"/>
      <c r="D151" s="720"/>
      <c r="E151" s="626"/>
      <c r="F151" s="765"/>
      <c r="G151" s="979"/>
      <c r="H151" s="37" t="s">
        <v>44</v>
      </c>
      <c r="I151" s="37" t="str">
        <f>VLOOKUP(H151,'Общий прайс лист'!A:B,2,FALSE)</f>
        <v>Наклейки светоотражающие (комплект) NK1</v>
      </c>
      <c r="J151" s="37">
        <v>2</v>
      </c>
      <c r="K151" s="100">
        <f>VLOOKUP(H151,'Общий прайс лист'!A:D,4,FALSE)</f>
        <v>550</v>
      </c>
      <c r="L151" s="986"/>
      <c r="M151" s="770"/>
      <c r="N151" s="662"/>
    </row>
    <row r="152" spans="1:14" ht="15" customHeight="1" x14ac:dyDescent="0.25">
      <c r="A152" s="910"/>
      <c r="B152" s="1026"/>
      <c r="C152" s="1006"/>
      <c r="D152" s="720"/>
      <c r="E152" s="626"/>
      <c r="F152" s="765"/>
      <c r="G152" s="1008"/>
      <c r="H152" s="62" t="s">
        <v>1304</v>
      </c>
      <c r="I152" s="62" t="str">
        <f>VLOOKUP(H152,'Общий прайс лист'!A:B,2,FALSE)</f>
        <v>Приемник OXIBD с обратной связью</v>
      </c>
      <c r="J152" s="62">
        <v>1</v>
      </c>
      <c r="K152" s="127">
        <f>VLOOKUP(H152,'Общий прайс лист'!A:D,4,FALSE)</f>
        <v>3900</v>
      </c>
      <c r="L152" s="980"/>
      <c r="M152" s="770"/>
      <c r="N152" s="662"/>
    </row>
    <row r="153" spans="1:14" s="9" customFormat="1" ht="15" customHeight="1" x14ac:dyDescent="0.25">
      <c r="A153" s="910"/>
      <c r="B153" s="1026"/>
      <c r="C153" s="1006"/>
      <c r="D153" s="720"/>
      <c r="E153" s="626"/>
      <c r="F153" s="765"/>
      <c r="G153" s="1008"/>
      <c r="H153" s="62" t="s">
        <v>565</v>
      </c>
      <c r="I153" s="62" t="str">
        <f>VLOOKUP(H153,'Общий прайс лист'!A:B,2,FALSE)</f>
        <v>Светодиоды сигнальные, 8м XBA18</v>
      </c>
      <c r="J153" s="62">
        <v>1</v>
      </c>
      <c r="K153" s="134">
        <f>VLOOKUP(H153,'Общий прайс лист'!A:D,4,FALSE)</f>
        <v>8450</v>
      </c>
      <c r="L153" s="980"/>
      <c r="M153" s="770"/>
      <c r="N153" s="662"/>
    </row>
    <row r="154" spans="1:14" ht="15.75" customHeight="1" x14ac:dyDescent="0.25">
      <c r="A154" s="910"/>
      <c r="B154" s="1026"/>
      <c r="C154" s="1006"/>
      <c r="D154" s="720"/>
      <c r="E154" s="626"/>
      <c r="F154" s="765"/>
      <c r="G154" s="1008"/>
      <c r="H154" s="63" t="s">
        <v>15</v>
      </c>
      <c r="I154" s="63" t="str">
        <f>VLOOKUP(H154,'Общий прайс лист'!A:B,2,FALSE)</f>
        <v>Фотоэлементы Medium BlueBus EPMB</v>
      </c>
      <c r="J154" s="63">
        <v>1</v>
      </c>
      <c r="K154" s="134">
        <f>VLOOKUP(H154,'Общий прайс лист'!A:D,4,FALSE)</f>
        <v>4900</v>
      </c>
      <c r="L154" s="980"/>
      <c r="M154" s="770"/>
      <c r="N154" s="662"/>
    </row>
    <row r="155" spans="1:14" ht="15.75" customHeight="1" thickBot="1" x14ac:dyDescent="0.3">
      <c r="A155" s="910"/>
      <c r="B155" s="1026"/>
      <c r="C155" s="1007"/>
      <c r="D155" s="721"/>
      <c r="E155" s="628"/>
      <c r="F155" s="766"/>
      <c r="G155" s="149"/>
      <c r="H155" s="87" t="s">
        <v>31</v>
      </c>
      <c r="I155" s="64" t="str">
        <f>VLOOKUP(H155,'Общий прайс лист'!A:B,2,FALSE)</f>
        <v>Интегрируемая светофорная лампа XBA8</v>
      </c>
      <c r="J155" s="64">
        <v>1</v>
      </c>
      <c r="K155" s="128">
        <f>VLOOKUP(H155,'Общий прайс лист'!A:D,4,FALSE)</f>
        <v>7550</v>
      </c>
      <c r="L155" s="419"/>
      <c r="M155" s="870"/>
      <c r="N155" s="663"/>
    </row>
    <row r="156" spans="1:14" ht="15" customHeight="1" x14ac:dyDescent="0.25">
      <c r="A156" s="910"/>
      <c r="B156" s="1026"/>
      <c r="C156" s="692" t="s">
        <v>1031</v>
      </c>
      <c r="D156" s="692"/>
      <c r="E156" s="695"/>
      <c r="F156" s="695"/>
      <c r="G156" s="696"/>
      <c r="H156" s="45" t="s">
        <v>682</v>
      </c>
      <c r="I156" s="45" t="str">
        <f>VLOOKUP(H156,'Общий прайс лист'!A:B,2,FALSE)</f>
        <v>Опора стационарная WA11</v>
      </c>
      <c r="J156" s="45"/>
      <c r="K156" s="105">
        <f>VLOOKUP(H156,'Общий прайс лист'!A:D,4,FALSE)</f>
        <v>6950</v>
      </c>
      <c r="L156" s="591"/>
      <c r="M156" s="894"/>
      <c r="N156" s="592"/>
    </row>
    <row r="157" spans="1:14" ht="15" customHeight="1" x14ac:dyDescent="0.25">
      <c r="A157" s="910"/>
      <c r="B157" s="1026"/>
      <c r="C157" s="695"/>
      <c r="D157" s="695"/>
      <c r="E157" s="695"/>
      <c r="F157" s="695"/>
      <c r="G157" s="696"/>
      <c r="H157" s="43" t="s">
        <v>684</v>
      </c>
      <c r="I157" s="43" t="str">
        <f>VLOOKUP(H157,'Общий прайс лист'!A:B,2,FALSE)</f>
        <v>Опора подвесная WA12</v>
      </c>
      <c r="J157" s="43"/>
      <c r="K157" s="103">
        <f>VLOOKUP(H157,'Общий прайс лист'!A:D,4,FALSE)</f>
        <v>7550</v>
      </c>
      <c r="L157" s="591"/>
      <c r="M157" s="894"/>
      <c r="N157" s="592"/>
    </row>
    <row r="158" spans="1:14" ht="15" customHeight="1" x14ac:dyDescent="0.25">
      <c r="A158" s="910"/>
      <c r="B158" s="1026"/>
      <c r="C158" s="695"/>
      <c r="D158" s="695"/>
      <c r="E158" s="695"/>
      <c r="F158" s="695"/>
      <c r="G158" s="696"/>
      <c r="H158" s="43" t="s">
        <v>20</v>
      </c>
      <c r="I158" s="43" t="str">
        <f>VLOOKUP(H158,'Общий прайс лист'!A:B,2,FALSE)</f>
        <v>Аккумуляторная батарея PS224</v>
      </c>
      <c r="J158" s="43"/>
      <c r="K158" s="103">
        <f>VLOOKUP(H158,'Общий прайс лист'!A:D,4,FALSE)</f>
        <v>11750</v>
      </c>
      <c r="L158" s="591"/>
      <c r="M158" s="894"/>
      <c r="N158" s="592"/>
    </row>
    <row r="159" spans="1:14" x14ac:dyDescent="0.25">
      <c r="A159" s="910"/>
      <c r="B159" s="1026"/>
      <c r="C159" s="695"/>
      <c r="D159" s="695"/>
      <c r="E159" s="695"/>
      <c r="F159" s="695"/>
      <c r="G159" s="696"/>
      <c r="H159" s="43" t="s">
        <v>546</v>
      </c>
      <c r="I159" s="145" t="str">
        <f>VLOOKUP(H159,'Общий прайс лист'!A:B,2,FALSE)</f>
        <v>Цифровой переключатель FLOR EDSW</v>
      </c>
      <c r="J159" s="145"/>
      <c r="K159" s="138">
        <f>VLOOKUP(H159,'Общий прайс лист'!A:D,4,FALSE)</f>
        <v>8150</v>
      </c>
      <c r="L159" s="591"/>
      <c r="M159" s="894"/>
      <c r="N159" s="592"/>
    </row>
    <row r="160" spans="1:14" ht="15.75" thickBot="1" x14ac:dyDescent="0.3">
      <c r="A160" s="910"/>
      <c r="B160" s="1026"/>
      <c r="C160" s="695"/>
      <c r="D160" s="695"/>
      <c r="E160" s="695"/>
      <c r="F160" s="695"/>
      <c r="G160" s="696"/>
      <c r="H160" s="43" t="s">
        <v>686</v>
      </c>
      <c r="I160" s="145" t="str">
        <f>VLOOKUP(H160,'Общий прайс лист'!A:B,2,FALSE)</f>
        <v>Решетка для рейки шлагбаумной WA13</v>
      </c>
      <c r="J160" s="145"/>
      <c r="K160" s="138">
        <f>VLOOKUP(H160,'Общий прайс лист'!A:D,4,FALSE)</f>
        <v>7650</v>
      </c>
      <c r="L160" s="591"/>
      <c r="M160" s="894"/>
      <c r="N160" s="592"/>
    </row>
    <row r="161" spans="1:14" ht="17.25" customHeight="1" x14ac:dyDescent="0.25">
      <c r="A161" s="1023" t="s">
        <v>568</v>
      </c>
      <c r="B161" s="1025" t="s">
        <v>569</v>
      </c>
      <c r="C161" s="1005" t="s">
        <v>1081</v>
      </c>
      <c r="D161" s="719" t="s">
        <v>1029</v>
      </c>
      <c r="E161" s="624" t="s">
        <v>1367</v>
      </c>
      <c r="F161" s="883"/>
      <c r="G161" s="1035" t="s">
        <v>1045</v>
      </c>
      <c r="H161" s="35" t="s">
        <v>1535</v>
      </c>
      <c r="I161" s="35" t="str">
        <f>VLOOKUP(H161,'Общий прайс лист'!A:B,2,FALSE)</f>
        <v>Тумба шлагбаума LBAR</v>
      </c>
      <c r="J161" s="35">
        <v>1</v>
      </c>
      <c r="K161" s="98">
        <f>VLOOKUP(H161,'Общий прайс лист'!A:D,4,FALSE)</f>
        <v>140900</v>
      </c>
      <c r="L161" s="984">
        <f>VLOOKUP(G161,'Общий прайс лист'!A:D,4,FALSE)</f>
        <v>155900</v>
      </c>
      <c r="M161" s="874">
        <f>VLOOKUP(E161,'Общий прайс лист'!A:D,4,FALSE)</f>
        <v>165900</v>
      </c>
      <c r="N161" s="661"/>
    </row>
    <row r="162" spans="1:14" ht="15" customHeight="1" x14ac:dyDescent="0.25">
      <c r="A162" s="910"/>
      <c r="B162" s="1026"/>
      <c r="C162" s="1006"/>
      <c r="D162" s="720"/>
      <c r="E162" s="626"/>
      <c r="F162" s="765"/>
      <c r="G162" s="1036"/>
      <c r="H162" s="36" t="s">
        <v>30</v>
      </c>
      <c r="I162" s="36" t="s">
        <v>3115</v>
      </c>
      <c r="J162" s="36">
        <v>1</v>
      </c>
      <c r="K162" s="99">
        <f>VLOOKUP(H162,'Общий прайс лист'!A:D,4,FALSE)</f>
        <v>7850</v>
      </c>
      <c r="L162" s="985"/>
      <c r="M162" s="770"/>
      <c r="N162" s="662"/>
    </row>
    <row r="163" spans="1:14" ht="15" customHeight="1" x14ac:dyDescent="0.25">
      <c r="A163" s="910"/>
      <c r="B163" s="1026"/>
      <c r="C163" s="1006"/>
      <c r="D163" s="720"/>
      <c r="E163" s="626"/>
      <c r="F163" s="765"/>
      <c r="G163" s="1036"/>
      <c r="H163" s="36" t="s">
        <v>1124</v>
      </c>
      <c r="I163" s="36" t="str">
        <f>VLOOKUP(H163,'Общий прайс лист'!A:B,2,FALSE)</f>
        <v>Рейка шлагбаумная 69x92x4200мм XBA14-4RU</v>
      </c>
      <c r="J163" s="36">
        <v>2</v>
      </c>
      <c r="K163" s="99">
        <f>VLOOKUP(H163,'Общий прайс лист'!A:D,4,FALSE)</f>
        <v>10900</v>
      </c>
      <c r="L163" s="985"/>
      <c r="M163" s="770"/>
      <c r="N163" s="662"/>
    </row>
    <row r="164" spans="1:14" ht="15" customHeight="1" x14ac:dyDescent="0.25">
      <c r="A164" s="910"/>
      <c r="B164" s="1026"/>
      <c r="C164" s="1006"/>
      <c r="D164" s="720"/>
      <c r="E164" s="626"/>
      <c r="F164" s="765"/>
      <c r="G164" s="1036"/>
      <c r="H164" s="36" t="s">
        <v>563</v>
      </c>
      <c r="I164" s="36" t="str">
        <f>VLOOKUP(H164,'Общий прайс лист'!A:B,2,FALSE)</f>
        <v>Соединитель для стрел XBA9</v>
      </c>
      <c r="J164" s="36">
        <v>1</v>
      </c>
      <c r="K164" s="99">
        <f>VLOOKUP(H164,'Общий прайс лист'!A:D,4,FALSE)</f>
        <v>3550</v>
      </c>
      <c r="L164" s="985"/>
      <c r="M164" s="770"/>
      <c r="N164" s="662"/>
    </row>
    <row r="165" spans="1:14" ht="15" customHeight="1" x14ac:dyDescent="0.25">
      <c r="A165" s="910"/>
      <c r="B165" s="1026"/>
      <c r="C165" s="1006"/>
      <c r="D165" s="720"/>
      <c r="E165" s="626"/>
      <c r="F165" s="765"/>
      <c r="G165" s="1036"/>
      <c r="H165" s="36" t="s">
        <v>26</v>
      </c>
      <c r="I165" s="36" t="str">
        <f>VLOOKUP(H165,'Общий прайс лист'!A:B,2,FALSE)</f>
        <v>Демпфер XBA13</v>
      </c>
      <c r="J165" s="36">
        <v>2</v>
      </c>
      <c r="K165" s="99">
        <f>VLOOKUP(H165,'Общий прайс лист'!A:D,4,FALSE)</f>
        <v>4750</v>
      </c>
      <c r="L165" s="985"/>
      <c r="M165" s="770"/>
      <c r="N165" s="662"/>
    </row>
    <row r="166" spans="1:14" ht="15.75" customHeight="1" thickBot="1" x14ac:dyDescent="0.3">
      <c r="A166" s="910"/>
      <c r="B166" s="1026"/>
      <c r="C166" s="1006"/>
      <c r="D166" s="720"/>
      <c r="E166" s="626"/>
      <c r="F166" s="765"/>
      <c r="G166" s="1037"/>
      <c r="H166" s="37" t="s">
        <v>44</v>
      </c>
      <c r="I166" s="37" t="str">
        <f>VLOOKUP(H166,'Общий прайс лист'!A:B,2,FALSE)</f>
        <v>Наклейки светоотражающие (комплект) NK1</v>
      </c>
      <c r="J166" s="37">
        <v>2</v>
      </c>
      <c r="K166" s="100">
        <f>VLOOKUP(H166,'Общий прайс лист'!A:D,4,FALSE)</f>
        <v>550</v>
      </c>
      <c r="L166" s="986"/>
      <c r="M166" s="770"/>
      <c r="N166" s="662"/>
    </row>
    <row r="167" spans="1:14" ht="15" customHeight="1" x14ac:dyDescent="0.25">
      <c r="A167" s="910"/>
      <c r="B167" s="1026"/>
      <c r="C167" s="1006"/>
      <c r="D167" s="720"/>
      <c r="E167" s="626"/>
      <c r="F167" s="765"/>
      <c r="G167" s="1010"/>
      <c r="H167" s="62" t="s">
        <v>1304</v>
      </c>
      <c r="I167" s="62" t="str">
        <f>VLOOKUP(H167,'Общий прайс лист'!A:B,2,FALSE)</f>
        <v>Приемник OXIBD с обратной связью</v>
      </c>
      <c r="J167" s="62">
        <v>1</v>
      </c>
      <c r="K167" s="127">
        <f>VLOOKUP(H167,'Общий прайс лист'!A:D,4,FALSE)</f>
        <v>3900</v>
      </c>
      <c r="L167" s="980"/>
      <c r="M167" s="770"/>
      <c r="N167" s="662"/>
    </row>
    <row r="168" spans="1:14" s="9" customFormat="1" ht="15" customHeight="1" x14ac:dyDescent="0.25">
      <c r="A168" s="910"/>
      <c r="B168" s="1026"/>
      <c r="C168" s="1006"/>
      <c r="D168" s="720"/>
      <c r="E168" s="626"/>
      <c r="F168" s="765"/>
      <c r="G168" s="1010"/>
      <c r="H168" s="62" t="s">
        <v>565</v>
      </c>
      <c r="I168" s="62" t="str">
        <f>VLOOKUP(H168,'Общий прайс лист'!A:B,2,FALSE)</f>
        <v>Светодиоды сигнальные, 8м XBA18</v>
      </c>
      <c r="J168" s="62">
        <v>1</v>
      </c>
      <c r="K168" s="134">
        <f>VLOOKUP(H168,'Общий прайс лист'!A:D,4,FALSE)</f>
        <v>8450</v>
      </c>
      <c r="L168" s="980"/>
      <c r="M168" s="770"/>
      <c r="N168" s="662"/>
    </row>
    <row r="169" spans="1:14" ht="15.75" customHeight="1" x14ac:dyDescent="0.25">
      <c r="A169" s="910"/>
      <c r="B169" s="1026"/>
      <c r="C169" s="1006"/>
      <c r="D169" s="720"/>
      <c r="E169" s="626"/>
      <c r="F169" s="765"/>
      <c r="G169" s="1010"/>
      <c r="H169" s="63" t="s">
        <v>15</v>
      </c>
      <c r="I169" s="63" t="str">
        <f>VLOOKUP(H169,'Общий прайс лист'!A:B,2,FALSE)</f>
        <v>Фотоэлементы Medium BlueBus EPMB</v>
      </c>
      <c r="J169" s="63">
        <v>1</v>
      </c>
      <c r="K169" s="134">
        <f>VLOOKUP(H169,'Общий прайс лист'!A:D,4,FALSE)</f>
        <v>4900</v>
      </c>
      <c r="L169" s="980"/>
      <c r="M169" s="770"/>
      <c r="N169" s="662"/>
    </row>
    <row r="170" spans="1:14" ht="15.75" customHeight="1" thickBot="1" x14ac:dyDescent="0.3">
      <c r="A170" s="910"/>
      <c r="B170" s="1026"/>
      <c r="C170" s="1007"/>
      <c r="D170" s="721"/>
      <c r="E170" s="628"/>
      <c r="F170" s="766"/>
      <c r="G170" s="149"/>
      <c r="H170" s="64" t="s">
        <v>31</v>
      </c>
      <c r="I170" s="64" t="str">
        <f>VLOOKUP(H170,'Общий прайс лист'!A:B,2,FALSE)</f>
        <v>Интегрируемая светофорная лампа XBA8</v>
      </c>
      <c r="J170" s="64">
        <v>1</v>
      </c>
      <c r="K170" s="128">
        <f>VLOOKUP(H170,'Общий прайс лист'!A:D,4,FALSE)</f>
        <v>7550</v>
      </c>
      <c r="L170" s="419"/>
      <c r="M170" s="870"/>
      <c r="N170" s="663"/>
    </row>
    <row r="171" spans="1:14" ht="15" customHeight="1" x14ac:dyDescent="0.25">
      <c r="A171" s="910"/>
      <c r="B171" s="1026"/>
      <c r="C171" s="692" t="s">
        <v>1031</v>
      </c>
      <c r="D171" s="692"/>
      <c r="E171" s="695"/>
      <c r="F171" s="695"/>
      <c r="G171" s="696"/>
      <c r="H171" s="45" t="s">
        <v>682</v>
      </c>
      <c r="I171" s="45" t="str">
        <f>VLOOKUP(H171,'Общий прайс лист'!A:B,2,FALSE)</f>
        <v>Опора стационарная WA11</v>
      </c>
      <c r="J171" s="45"/>
      <c r="K171" s="105">
        <f>VLOOKUP(H171,'Общий прайс лист'!A:D,4,FALSE)</f>
        <v>6950</v>
      </c>
      <c r="L171" s="591"/>
      <c r="M171" s="894"/>
      <c r="N171" s="592"/>
    </row>
    <row r="172" spans="1:14" ht="15" customHeight="1" x14ac:dyDescent="0.25">
      <c r="A172" s="910"/>
      <c r="B172" s="1026"/>
      <c r="C172" s="695"/>
      <c r="D172" s="695"/>
      <c r="E172" s="695"/>
      <c r="F172" s="695"/>
      <c r="G172" s="696"/>
      <c r="H172" s="43" t="s">
        <v>684</v>
      </c>
      <c r="I172" s="43" t="str">
        <f>VLOOKUP(H172,'Общий прайс лист'!A:B,2,FALSE)</f>
        <v>Опора подвесная WA12</v>
      </c>
      <c r="J172" s="43"/>
      <c r="K172" s="103">
        <f>VLOOKUP(H172,'Общий прайс лист'!A:D,4,FALSE)</f>
        <v>7550</v>
      </c>
      <c r="L172" s="591"/>
      <c r="M172" s="894"/>
      <c r="N172" s="592"/>
    </row>
    <row r="173" spans="1:14" ht="15" customHeight="1" x14ac:dyDescent="0.25">
      <c r="A173" s="910"/>
      <c r="B173" s="1026"/>
      <c r="C173" s="695"/>
      <c r="D173" s="695"/>
      <c r="E173" s="695"/>
      <c r="F173" s="695"/>
      <c r="G173" s="696"/>
      <c r="H173" s="43" t="s">
        <v>20</v>
      </c>
      <c r="I173" s="43" t="str">
        <f>VLOOKUP(H173,'Общий прайс лист'!A:B,2,FALSE)</f>
        <v>Аккумуляторная батарея PS224</v>
      </c>
      <c r="J173" s="43"/>
      <c r="K173" s="103">
        <f>VLOOKUP(H173,'Общий прайс лист'!A:D,4,FALSE)</f>
        <v>11750</v>
      </c>
      <c r="L173" s="591"/>
      <c r="M173" s="894"/>
      <c r="N173" s="592"/>
    </row>
    <row r="174" spans="1:14" x14ac:dyDescent="0.25">
      <c r="A174" s="910"/>
      <c r="B174" s="1026"/>
      <c r="C174" s="695"/>
      <c r="D174" s="695"/>
      <c r="E174" s="695"/>
      <c r="F174" s="695"/>
      <c r="G174" s="696"/>
      <c r="H174" s="43" t="s">
        <v>546</v>
      </c>
      <c r="I174" s="145" t="str">
        <f>VLOOKUP(H174,'Общий прайс лист'!A:B,2,FALSE)</f>
        <v>Цифровой переключатель FLOR EDSW</v>
      </c>
      <c r="J174" s="145"/>
      <c r="K174" s="138">
        <f>VLOOKUP(H174,'Общий прайс лист'!A:D,4,FALSE)</f>
        <v>8150</v>
      </c>
      <c r="L174" s="591"/>
      <c r="M174" s="894"/>
      <c r="N174" s="592"/>
    </row>
    <row r="175" spans="1:14" ht="15.75" thickBot="1" x14ac:dyDescent="0.3">
      <c r="A175" s="911"/>
      <c r="B175" s="1028"/>
      <c r="C175" s="698"/>
      <c r="D175" s="698"/>
      <c r="E175" s="698"/>
      <c r="F175" s="698"/>
      <c r="G175" s="699"/>
      <c r="H175" s="47" t="s">
        <v>686</v>
      </c>
      <c r="I175" s="147" t="str">
        <f>VLOOKUP(H175,'Общий прайс лист'!A:B,2,FALSE)</f>
        <v>Решетка для рейки шлагбаумной WA13</v>
      </c>
      <c r="J175" s="147"/>
      <c r="K175" s="140">
        <f>VLOOKUP(H175,'Общий прайс лист'!A:D,4,FALSE)</f>
        <v>7650</v>
      </c>
      <c r="L175" s="593"/>
      <c r="M175" s="1009"/>
      <c r="N175" s="594"/>
    </row>
    <row r="176" spans="1:14" x14ac:dyDescent="0.25">
      <c r="A176" s="1023" t="s">
        <v>568</v>
      </c>
      <c r="B176" s="1025" t="s">
        <v>570</v>
      </c>
      <c r="C176" s="1005" t="s">
        <v>1082</v>
      </c>
      <c r="D176" s="719" t="s">
        <v>1029</v>
      </c>
      <c r="E176" s="624" t="s">
        <v>1368</v>
      </c>
      <c r="F176" s="883"/>
      <c r="G176" s="977" t="s">
        <v>1046</v>
      </c>
      <c r="H176" s="35" t="s">
        <v>1535</v>
      </c>
      <c r="I176" s="35" t="str">
        <f>VLOOKUP(H176,'Общий прайс лист'!A:B,2,FALSE)</f>
        <v>Тумба шлагбаума LBAR</v>
      </c>
      <c r="J176" s="35">
        <v>1</v>
      </c>
      <c r="K176" s="98">
        <f>VLOOKUP(H176,'Общий прайс лист'!A:D,4,FALSE)</f>
        <v>140900</v>
      </c>
      <c r="L176" s="984">
        <f>VLOOKUP(G176,'Общий прайс лист'!A:D,4,FALSE)</f>
        <v>165900</v>
      </c>
      <c r="M176" s="874">
        <f>VLOOKUP(E176,'Общий прайс лист'!A:D,4,FALSE)</f>
        <v>175900</v>
      </c>
      <c r="N176" s="661"/>
    </row>
    <row r="177" spans="1:14" ht="15" customHeight="1" x14ac:dyDescent="0.25">
      <c r="A177" s="910"/>
      <c r="B177" s="1026"/>
      <c r="C177" s="1006"/>
      <c r="D177" s="720"/>
      <c r="E177" s="626"/>
      <c r="F177" s="765"/>
      <c r="G177" s="978"/>
      <c r="H177" s="36" t="s">
        <v>30</v>
      </c>
      <c r="I177" s="36" t="s">
        <v>3115</v>
      </c>
      <c r="J177" s="36">
        <v>1</v>
      </c>
      <c r="K177" s="99">
        <f>VLOOKUP(H177,'Общий прайс лист'!A:D,4,FALSE)</f>
        <v>7850</v>
      </c>
      <c r="L177" s="985"/>
      <c r="M177" s="770"/>
      <c r="N177" s="662"/>
    </row>
    <row r="178" spans="1:14" ht="15" customHeight="1" x14ac:dyDescent="0.25">
      <c r="A178" s="910"/>
      <c r="B178" s="1026"/>
      <c r="C178" s="1006"/>
      <c r="D178" s="720"/>
      <c r="E178" s="626"/>
      <c r="F178" s="765"/>
      <c r="G178" s="978"/>
      <c r="H178" s="36" t="s">
        <v>1124</v>
      </c>
      <c r="I178" s="36" t="str">
        <f>VLOOKUP(H178,'Общий прайс лист'!A:B,2,FALSE)</f>
        <v>Рейка шлагбаумная 69x92x4200мм XBA14-4RU</v>
      </c>
      <c r="J178" s="36">
        <v>1</v>
      </c>
      <c r="K178" s="99">
        <f>VLOOKUP(H178,'Общий прайс лист'!A:D,4,FALSE)</f>
        <v>10900</v>
      </c>
      <c r="L178" s="985"/>
      <c r="M178" s="770"/>
      <c r="N178" s="662"/>
    </row>
    <row r="179" spans="1:14" ht="15" customHeight="1" x14ac:dyDescent="0.25">
      <c r="A179" s="910"/>
      <c r="B179" s="1026"/>
      <c r="C179" s="1006"/>
      <c r="D179" s="720"/>
      <c r="E179" s="626"/>
      <c r="F179" s="765"/>
      <c r="G179" s="978"/>
      <c r="H179" s="36" t="s">
        <v>1125</v>
      </c>
      <c r="I179" s="36" t="str">
        <f>VLOOKUP(H179,'Общий прайс лист'!A:B,2,FALSE)</f>
        <v>Рейка шлагбаумная 69x92x5200мм XBA5-5RU</v>
      </c>
      <c r="J179" s="36">
        <v>1</v>
      </c>
      <c r="K179" s="99">
        <f>VLOOKUP(H179,'Общий прайс лист'!A:D,4,FALSE)</f>
        <v>12900</v>
      </c>
      <c r="L179" s="985"/>
      <c r="M179" s="770"/>
      <c r="N179" s="662"/>
    </row>
    <row r="180" spans="1:14" ht="15" customHeight="1" x14ac:dyDescent="0.25">
      <c r="A180" s="910"/>
      <c r="B180" s="1026"/>
      <c r="C180" s="1006"/>
      <c r="D180" s="720"/>
      <c r="E180" s="626"/>
      <c r="F180" s="765"/>
      <c r="G180" s="978"/>
      <c r="H180" s="36" t="s">
        <v>563</v>
      </c>
      <c r="I180" s="36" t="str">
        <f>VLOOKUP(H180,'Общий прайс лист'!A:B,2,FALSE)</f>
        <v>Соединитель для стрел XBA9</v>
      </c>
      <c r="J180" s="36">
        <v>1</v>
      </c>
      <c r="K180" s="99">
        <f>VLOOKUP(H180,'Общий прайс лист'!A:D,4,FALSE)</f>
        <v>3550</v>
      </c>
      <c r="L180" s="985"/>
      <c r="M180" s="770"/>
      <c r="N180" s="662"/>
    </row>
    <row r="181" spans="1:14" ht="15" customHeight="1" x14ac:dyDescent="0.25">
      <c r="A181" s="910"/>
      <c r="B181" s="1026"/>
      <c r="C181" s="1006"/>
      <c r="D181" s="720"/>
      <c r="E181" s="626"/>
      <c r="F181" s="765"/>
      <c r="G181" s="978"/>
      <c r="H181" s="36" t="s">
        <v>26</v>
      </c>
      <c r="I181" s="36" t="str">
        <f>VLOOKUP(H181,'Общий прайс лист'!A:B,2,FALSE)</f>
        <v>Демпфер XBA13</v>
      </c>
      <c r="J181" s="36">
        <v>2</v>
      </c>
      <c r="K181" s="99">
        <f>VLOOKUP(H181,'Общий прайс лист'!A:D,4,FALSE)</f>
        <v>4750</v>
      </c>
      <c r="L181" s="985"/>
      <c r="M181" s="770"/>
      <c r="N181" s="662"/>
    </row>
    <row r="182" spans="1:14" ht="15.75" customHeight="1" thickBot="1" x14ac:dyDescent="0.3">
      <c r="A182" s="910"/>
      <c r="B182" s="1026"/>
      <c r="C182" s="1006"/>
      <c r="D182" s="720"/>
      <c r="E182" s="626"/>
      <c r="F182" s="765"/>
      <c r="G182" s="979"/>
      <c r="H182" s="37" t="s">
        <v>44</v>
      </c>
      <c r="I182" s="37" t="str">
        <f>VLOOKUP(H182,'Общий прайс лист'!A:B,2,FALSE)</f>
        <v>Наклейки светоотражающие (комплект) NK1</v>
      </c>
      <c r="J182" s="37">
        <v>2</v>
      </c>
      <c r="K182" s="100">
        <f>VLOOKUP(H182,'Общий прайс лист'!A:D,4,FALSE)</f>
        <v>550</v>
      </c>
      <c r="L182" s="986"/>
      <c r="M182" s="770"/>
      <c r="N182" s="662"/>
    </row>
    <row r="183" spans="1:14" ht="15" customHeight="1" x14ac:dyDescent="0.25">
      <c r="A183" s="910"/>
      <c r="B183" s="1026"/>
      <c r="C183" s="1006"/>
      <c r="D183" s="720"/>
      <c r="E183" s="626"/>
      <c r="F183" s="765"/>
      <c r="G183" s="1008"/>
      <c r="H183" s="62" t="s">
        <v>1304</v>
      </c>
      <c r="I183" s="62" t="str">
        <f>VLOOKUP(H183,'Общий прайс лист'!A:B,2,FALSE)</f>
        <v>Приемник OXIBD с обратной связью</v>
      </c>
      <c r="J183" s="62">
        <v>1</v>
      </c>
      <c r="K183" s="127">
        <f>VLOOKUP(H183,'Общий прайс лист'!A:D,4,FALSE)</f>
        <v>3900</v>
      </c>
      <c r="L183" s="980"/>
      <c r="M183" s="770"/>
      <c r="N183" s="662"/>
    </row>
    <row r="184" spans="1:14" s="9" customFormat="1" ht="15" customHeight="1" x14ac:dyDescent="0.25">
      <c r="A184" s="910"/>
      <c r="B184" s="1026"/>
      <c r="C184" s="1006"/>
      <c r="D184" s="720"/>
      <c r="E184" s="626"/>
      <c r="F184" s="765"/>
      <c r="G184" s="1008"/>
      <c r="H184" s="62" t="s">
        <v>565</v>
      </c>
      <c r="I184" s="62" t="str">
        <f>VLOOKUP(H184,'Общий прайс лист'!A:B,2,FALSE)</f>
        <v>Светодиоды сигнальные, 8м XBA18</v>
      </c>
      <c r="J184" s="62">
        <v>1</v>
      </c>
      <c r="K184" s="134">
        <f>VLOOKUP(H184,'Общий прайс лист'!A:D,4,FALSE)</f>
        <v>8450</v>
      </c>
      <c r="L184" s="980"/>
      <c r="M184" s="770"/>
      <c r="N184" s="662"/>
    </row>
    <row r="185" spans="1:14" ht="15.75" customHeight="1" x14ac:dyDescent="0.25">
      <c r="A185" s="910"/>
      <c r="B185" s="1026"/>
      <c r="C185" s="1006"/>
      <c r="D185" s="720"/>
      <c r="E185" s="626"/>
      <c r="F185" s="765"/>
      <c r="G185" s="1008"/>
      <c r="H185" s="63" t="s">
        <v>15</v>
      </c>
      <c r="I185" s="63" t="str">
        <f>VLOOKUP(H185,'Общий прайс лист'!A:B,2,FALSE)</f>
        <v>Фотоэлементы Medium BlueBus EPMB</v>
      </c>
      <c r="J185" s="63">
        <v>1</v>
      </c>
      <c r="K185" s="134">
        <f>VLOOKUP(H185,'Общий прайс лист'!A:D,4,FALSE)</f>
        <v>4900</v>
      </c>
      <c r="L185" s="980"/>
      <c r="M185" s="770"/>
      <c r="N185" s="662"/>
    </row>
    <row r="186" spans="1:14" ht="15.75" customHeight="1" thickBot="1" x14ac:dyDescent="0.3">
      <c r="A186" s="910"/>
      <c r="B186" s="1026"/>
      <c r="C186" s="1007"/>
      <c r="D186" s="721"/>
      <c r="E186" s="628"/>
      <c r="F186" s="766"/>
      <c r="G186" s="149"/>
      <c r="H186" s="64" t="s">
        <v>31</v>
      </c>
      <c r="I186" s="64" t="str">
        <f>VLOOKUP(H186,'Общий прайс лист'!A:B,2,FALSE)</f>
        <v>Интегрируемая светофорная лампа XBA8</v>
      </c>
      <c r="J186" s="64">
        <v>1</v>
      </c>
      <c r="K186" s="128">
        <f>VLOOKUP(H186,'Общий прайс лист'!A:D,4,FALSE)</f>
        <v>7550</v>
      </c>
      <c r="L186" s="419"/>
      <c r="M186" s="870"/>
      <c r="N186" s="663"/>
    </row>
    <row r="187" spans="1:14" ht="15" customHeight="1" x14ac:dyDescent="0.25">
      <c r="A187" s="910"/>
      <c r="B187" s="1026"/>
      <c r="C187" s="692" t="s">
        <v>1031</v>
      </c>
      <c r="D187" s="692"/>
      <c r="E187" s="695"/>
      <c r="F187" s="695"/>
      <c r="G187" s="696"/>
      <c r="H187" s="45" t="s">
        <v>682</v>
      </c>
      <c r="I187" s="45" t="str">
        <f>VLOOKUP(H187,'Общий прайс лист'!A:B,2,FALSE)</f>
        <v>Опора стационарная WA11</v>
      </c>
      <c r="J187" s="45"/>
      <c r="K187" s="105">
        <f>VLOOKUP(H187,'Общий прайс лист'!A:D,4,FALSE)</f>
        <v>6950</v>
      </c>
      <c r="L187" s="1029"/>
      <c r="M187" s="1030"/>
      <c r="N187" s="1031"/>
    </row>
    <row r="188" spans="1:14" ht="15" customHeight="1" x14ac:dyDescent="0.25">
      <c r="A188" s="910"/>
      <c r="B188" s="1026"/>
      <c r="C188" s="695"/>
      <c r="D188" s="695"/>
      <c r="E188" s="695"/>
      <c r="F188" s="695"/>
      <c r="G188" s="696"/>
      <c r="H188" s="43" t="s">
        <v>684</v>
      </c>
      <c r="I188" s="43" t="str">
        <f>VLOOKUP(H188,'Общий прайс лист'!A:B,2,FALSE)</f>
        <v>Опора подвесная WA12</v>
      </c>
      <c r="J188" s="43"/>
      <c r="K188" s="103">
        <f>VLOOKUP(H188,'Общий прайс лист'!A:D,4,FALSE)</f>
        <v>7550</v>
      </c>
      <c r="L188" s="1029"/>
      <c r="M188" s="1030"/>
      <c r="N188" s="1031"/>
    </row>
    <row r="189" spans="1:14" ht="15" customHeight="1" x14ac:dyDescent="0.25">
      <c r="A189" s="910"/>
      <c r="B189" s="1026"/>
      <c r="C189" s="695"/>
      <c r="D189" s="695"/>
      <c r="E189" s="695"/>
      <c r="F189" s="695"/>
      <c r="G189" s="696"/>
      <c r="H189" s="43" t="s">
        <v>20</v>
      </c>
      <c r="I189" s="43" t="str">
        <f>VLOOKUP(H189,'Общий прайс лист'!A:B,2,FALSE)</f>
        <v>Аккумуляторная батарея PS224</v>
      </c>
      <c r="J189" s="43"/>
      <c r="K189" s="103">
        <f>VLOOKUP(H189,'Общий прайс лист'!A:D,4,FALSE)</f>
        <v>11750</v>
      </c>
      <c r="L189" s="1029"/>
      <c r="M189" s="1030"/>
      <c r="N189" s="1031"/>
    </row>
    <row r="190" spans="1:14" ht="15.75" customHeight="1" x14ac:dyDescent="0.25">
      <c r="A190" s="910"/>
      <c r="B190" s="1026"/>
      <c r="C190" s="695"/>
      <c r="D190" s="695"/>
      <c r="E190" s="695"/>
      <c r="F190" s="695"/>
      <c r="G190" s="696"/>
      <c r="H190" s="43" t="s">
        <v>565</v>
      </c>
      <c r="I190" s="145" t="str">
        <f>VLOOKUP(H190,'Общий прайс лист'!A:B,2,FALSE)</f>
        <v>Светодиоды сигнальные, 8м XBA18</v>
      </c>
      <c r="J190" s="145"/>
      <c r="K190" s="138">
        <f>VLOOKUP(H190,'Общий прайс лист'!A:D,4,FALSE)</f>
        <v>8450</v>
      </c>
      <c r="L190" s="1029"/>
      <c r="M190" s="1030"/>
      <c r="N190" s="1031"/>
    </row>
    <row r="191" spans="1:14" x14ac:dyDescent="0.25">
      <c r="A191" s="910"/>
      <c r="B191" s="1026"/>
      <c r="C191" s="695"/>
      <c r="D191" s="695"/>
      <c r="E191" s="695"/>
      <c r="F191" s="695"/>
      <c r="G191" s="696"/>
      <c r="H191" s="43" t="s">
        <v>546</v>
      </c>
      <c r="I191" s="145" t="str">
        <f>VLOOKUP(H191,'Общий прайс лист'!A:B,2,FALSE)</f>
        <v>Цифровой переключатель FLOR EDSW</v>
      </c>
      <c r="J191" s="145"/>
      <c r="K191" s="138">
        <f>VLOOKUP(H191,'Общий прайс лист'!A:D,4,FALSE)</f>
        <v>8150</v>
      </c>
      <c r="L191" s="1029"/>
      <c r="M191" s="1030"/>
      <c r="N191" s="1031"/>
    </row>
    <row r="192" spans="1:14" ht="15.75" thickBot="1" x14ac:dyDescent="0.3">
      <c r="A192" s="911"/>
      <c r="B192" s="1028"/>
      <c r="C192" s="698"/>
      <c r="D192" s="698"/>
      <c r="E192" s="698"/>
      <c r="F192" s="698"/>
      <c r="G192" s="699"/>
      <c r="H192" s="47" t="s">
        <v>686</v>
      </c>
      <c r="I192" s="147" t="str">
        <f>VLOOKUP(H192,'Общий прайс лист'!A:B,2,FALSE)</f>
        <v>Решетка для рейки шлагбаумной WA13</v>
      </c>
      <c r="J192" s="147"/>
      <c r="K192" s="140">
        <f>VLOOKUP(H192,'Общий прайс лист'!A:D,4,FALSE)</f>
        <v>7650</v>
      </c>
      <c r="L192" s="1032"/>
      <c r="M192" s="1033"/>
      <c r="N192" s="1034"/>
    </row>
    <row r="193" spans="1:14" x14ac:dyDescent="0.25">
      <c r="A193" s="831" t="s">
        <v>730</v>
      </c>
      <c r="B193" s="14"/>
      <c r="C193" s="14"/>
      <c r="D193" s="14"/>
      <c r="E193" s="14"/>
      <c r="F193" s="150"/>
      <c r="G193" s="150"/>
      <c r="H193" s="52" t="s">
        <v>680</v>
      </c>
      <c r="I193" s="19" t="str">
        <f>VLOOKUP(H193,'Общий прайс лист'!A:B,2,FALSE)</f>
        <v>Анкерная пластина с крепежом для WIDES/WIDEM/SBAR SIA1</v>
      </c>
      <c r="J193" s="19" t="s">
        <v>712</v>
      </c>
      <c r="K193" s="135">
        <f>VLOOKUP(H193,'Общий прайс лист'!A:D,4,FALSE)</f>
        <v>4350</v>
      </c>
      <c r="L193" s="129"/>
      <c r="M193" s="129"/>
      <c r="N193" s="130"/>
    </row>
    <row r="194" spans="1:14" x14ac:dyDescent="0.25">
      <c r="A194" s="832"/>
      <c r="B194" s="16"/>
      <c r="C194" s="16"/>
      <c r="D194" s="16"/>
      <c r="E194" s="16"/>
      <c r="F194" s="151"/>
      <c r="G194" s="151"/>
      <c r="H194" s="43" t="s">
        <v>681</v>
      </c>
      <c r="I194" s="8" t="str">
        <f>VLOOKUP(H194,'Общий прайс лист'!A:B,2,FALSE)</f>
        <v>Анкерная пластина с крепежом для WIDEL SIA2</v>
      </c>
      <c r="J194" s="8" t="s">
        <v>712</v>
      </c>
      <c r="K194" s="136">
        <f>VLOOKUP(H194,'Общий прайс лист'!A:D,4,FALSE)</f>
        <v>5250</v>
      </c>
      <c r="L194" s="143"/>
      <c r="M194" s="143"/>
      <c r="N194" s="131"/>
    </row>
    <row r="195" spans="1:14" x14ac:dyDescent="0.25">
      <c r="A195" s="832"/>
      <c r="B195" s="16"/>
      <c r="C195" s="16"/>
      <c r="D195" s="16"/>
      <c r="E195" s="16"/>
      <c r="F195" s="151"/>
      <c r="G195" s="151"/>
      <c r="H195" s="43" t="s">
        <v>682</v>
      </c>
      <c r="I195" s="8" t="str">
        <f>VLOOKUP(H195,'Общий прайс лист'!A:B,2,FALSE)</f>
        <v>Опора стационарная WA11</v>
      </c>
      <c r="J195" s="8" t="s">
        <v>712</v>
      </c>
      <c r="K195" s="136">
        <f>VLOOKUP(H195,'Общий прайс лист'!A:D,4,FALSE)</f>
        <v>6950</v>
      </c>
      <c r="L195" s="143"/>
      <c r="M195" s="143"/>
      <c r="N195" s="131"/>
    </row>
    <row r="196" spans="1:14" x14ac:dyDescent="0.25">
      <c r="A196" s="832"/>
      <c r="B196" s="16"/>
      <c r="C196" s="16"/>
      <c r="D196" s="16"/>
      <c r="E196" s="16"/>
      <c r="F196" s="151"/>
      <c r="G196" s="151"/>
      <c r="H196" s="43" t="s">
        <v>684</v>
      </c>
      <c r="I196" s="8" t="str">
        <f>VLOOKUP(H196,'Общий прайс лист'!A:B,2,FALSE)</f>
        <v>Опора подвесная WA12</v>
      </c>
      <c r="J196" s="8" t="s">
        <v>712</v>
      </c>
      <c r="K196" s="136">
        <f>VLOOKUP(H196,'Общий прайс лист'!A:D,4,FALSE)</f>
        <v>7550</v>
      </c>
      <c r="L196" s="143"/>
      <c r="M196" s="143"/>
      <c r="N196" s="131"/>
    </row>
    <row r="197" spans="1:14" x14ac:dyDescent="0.25">
      <c r="A197" s="832"/>
      <c r="B197" s="16"/>
      <c r="C197" s="16"/>
      <c r="D197" s="16"/>
      <c r="E197" s="16"/>
      <c r="F197" s="151"/>
      <c r="G197" s="151"/>
      <c r="H197" s="43" t="s">
        <v>686</v>
      </c>
      <c r="I197" s="8" t="str">
        <f>VLOOKUP(H197,'Общий прайс лист'!A:B,2,FALSE)</f>
        <v>Решетка для рейки шлагбаумной WA13</v>
      </c>
      <c r="J197" s="8" t="s">
        <v>712</v>
      </c>
      <c r="K197" s="136">
        <f>VLOOKUP(H197,'Общий прайс лист'!A:D,4,FALSE)</f>
        <v>7650</v>
      </c>
      <c r="L197" s="143"/>
      <c r="M197" s="143"/>
      <c r="N197" s="131"/>
    </row>
    <row r="198" spans="1:14" x14ac:dyDescent="0.25">
      <c r="A198" s="832"/>
      <c r="B198" s="16"/>
      <c r="C198" s="16"/>
      <c r="D198" s="16"/>
      <c r="E198" s="16"/>
      <c r="F198" s="151"/>
      <c r="G198" s="151"/>
      <c r="H198" s="43" t="s">
        <v>692</v>
      </c>
      <c r="I198" s="8" t="str">
        <f>VLOOKUP(H198,'Общий прайс лист'!A:B,2,FALSE)</f>
        <v>Кронштейн для аварийной разблокировки стрелы WIA10</v>
      </c>
      <c r="J198" s="8" t="s">
        <v>712</v>
      </c>
      <c r="K198" s="136">
        <f>VLOOKUP(H198,'Общий прайс лист'!A:D,4,FALSE)</f>
        <v>7250</v>
      </c>
      <c r="L198" s="143"/>
      <c r="M198" s="143"/>
      <c r="N198" s="131"/>
    </row>
    <row r="199" spans="1:14" x14ac:dyDescent="0.25">
      <c r="A199" s="832"/>
      <c r="B199" s="16"/>
      <c r="C199" s="16"/>
      <c r="D199" s="16"/>
      <c r="E199" s="16"/>
      <c r="F199" s="151"/>
      <c r="G199" s="151"/>
      <c r="H199" s="43" t="s">
        <v>694</v>
      </c>
      <c r="I199" s="8" t="str">
        <f>VLOOKUP(H199,'Общий прайс лист'!A:B,2,FALSE)</f>
        <v>Кронштейн для складывания стрелы WIA11</v>
      </c>
      <c r="J199" s="8" t="s">
        <v>712</v>
      </c>
      <c r="K199" s="136">
        <f>VLOOKUP(H199,'Общий прайс лист'!A:D,4,FALSE)</f>
        <v>10850</v>
      </c>
      <c r="L199" s="143"/>
      <c r="M199" s="143"/>
      <c r="N199" s="131"/>
    </row>
    <row r="200" spans="1:14" x14ac:dyDescent="0.25">
      <c r="A200" s="832"/>
      <c r="B200" s="16"/>
      <c r="C200" s="16"/>
      <c r="D200" s="16"/>
      <c r="E200" s="16"/>
      <c r="F200" s="151"/>
      <c r="G200" s="151"/>
      <c r="H200" s="43" t="s">
        <v>696</v>
      </c>
      <c r="I200" s="8" t="str">
        <f>VLOOKUP(H200,'Общий прайс лист'!A:B,2,FALSE)</f>
        <v>Кронштейн для аварийной разблокировки стрелы XBA10</v>
      </c>
      <c r="J200" s="8" t="s">
        <v>712</v>
      </c>
      <c r="K200" s="136">
        <f>VLOOKUP(H200,'Общий прайс лист'!A:D,4,FALSE)</f>
        <v>12850</v>
      </c>
      <c r="L200" s="143"/>
      <c r="M200" s="143"/>
      <c r="N200" s="131"/>
    </row>
    <row r="201" spans="1:14" x14ac:dyDescent="0.25">
      <c r="A201" s="832"/>
      <c r="B201" s="16"/>
      <c r="C201" s="16"/>
      <c r="D201" s="16"/>
      <c r="E201" s="16"/>
      <c r="F201" s="151"/>
      <c r="G201" s="151"/>
      <c r="H201" s="43" t="s">
        <v>698</v>
      </c>
      <c r="I201" s="8" t="str">
        <f>VLOOKUP(H201,'Общий прайс лист'!A:B,2,FALSE)</f>
        <v>Кронштейн для складывания стрелы XBA11</v>
      </c>
      <c r="J201" s="8" t="s">
        <v>712</v>
      </c>
      <c r="K201" s="136">
        <f>VLOOKUP(H201,'Общий прайс лист'!A:D,4,FALSE)</f>
        <v>15950</v>
      </c>
      <c r="L201" s="143"/>
      <c r="M201" s="143"/>
      <c r="N201" s="131"/>
    </row>
    <row r="202" spans="1:14" x14ac:dyDescent="0.25">
      <c r="A202" s="832"/>
      <c r="B202" s="16"/>
      <c r="C202" s="16"/>
      <c r="D202" s="16"/>
      <c r="E202" s="16"/>
      <c r="F202" s="151"/>
      <c r="G202" s="151"/>
      <c r="H202" s="43" t="s">
        <v>26</v>
      </c>
      <c r="I202" s="8" t="str">
        <f>VLOOKUP(H202,'Общий прайс лист'!A:B,2,FALSE)</f>
        <v>Демпфер XBA13</v>
      </c>
      <c r="J202" s="8" t="s">
        <v>712</v>
      </c>
      <c r="K202" s="136">
        <f>VLOOKUP(H202,'Общий прайс лист'!A:D,4,FALSE)</f>
        <v>4750</v>
      </c>
      <c r="L202" s="143"/>
      <c r="M202" s="143"/>
      <c r="N202" s="131"/>
    </row>
    <row r="203" spans="1:14" x14ac:dyDescent="0.25">
      <c r="A203" s="832"/>
      <c r="B203" s="16"/>
      <c r="C203" s="16"/>
      <c r="D203" s="16"/>
      <c r="E203" s="16"/>
      <c r="F203" s="151"/>
      <c r="G203" s="151"/>
      <c r="H203" s="43" t="s">
        <v>701</v>
      </c>
      <c r="I203" s="8" t="str">
        <f>VLOOKUP(H203,'Общий прайс лист'!A:B,2,FALSE)</f>
        <v>Анкерная пластина с крепежом для MBAR XBA16</v>
      </c>
      <c r="J203" s="8" t="s">
        <v>712</v>
      </c>
      <c r="K203" s="136">
        <f>VLOOKUP(H203,'Общий прайс лист'!A:D,4,FALSE)</f>
        <v>6150</v>
      </c>
      <c r="L203" s="143"/>
      <c r="M203" s="143"/>
      <c r="N203" s="131"/>
    </row>
    <row r="204" spans="1:14" x14ac:dyDescent="0.25">
      <c r="A204" s="832"/>
      <c r="B204" s="16"/>
      <c r="C204" s="16"/>
      <c r="D204" s="16"/>
      <c r="E204" s="16"/>
      <c r="F204" s="151"/>
      <c r="G204" s="151"/>
      <c r="H204" s="43" t="s">
        <v>703</v>
      </c>
      <c r="I204" s="8" t="str">
        <f>VLOOKUP(H204,'Общий прайс лист'!A:B,2,FALSE)</f>
        <v>Анкерная пластина с крепежом для LBAR XBA17</v>
      </c>
      <c r="J204" s="8" t="s">
        <v>712</v>
      </c>
      <c r="K204" s="136">
        <f>VLOOKUP(H204,'Общий прайс лист'!A:D,4,FALSE)</f>
        <v>7150</v>
      </c>
      <c r="L204" s="143"/>
      <c r="M204" s="143"/>
      <c r="N204" s="131"/>
    </row>
    <row r="205" spans="1:14" x14ac:dyDescent="0.25">
      <c r="A205" s="832"/>
      <c r="B205" s="16"/>
      <c r="C205" s="16"/>
      <c r="D205" s="16"/>
      <c r="E205" s="16"/>
      <c r="F205" s="151"/>
      <c r="G205" s="151"/>
      <c r="H205" s="43" t="s">
        <v>565</v>
      </c>
      <c r="I205" s="8" t="str">
        <f>VLOOKUP(H205,'Общий прайс лист'!A:B,2,FALSE)</f>
        <v>Светодиоды сигнальные, 8м XBA18</v>
      </c>
      <c r="J205" s="8" t="s">
        <v>712</v>
      </c>
      <c r="K205" s="136">
        <f>VLOOKUP(H205,'Общий прайс лист'!A:D,4,FALSE)</f>
        <v>8450</v>
      </c>
      <c r="L205" s="143"/>
      <c r="M205" s="143"/>
      <c r="N205" s="131"/>
    </row>
    <row r="206" spans="1:14" x14ac:dyDescent="0.25">
      <c r="A206" s="832"/>
      <c r="B206" s="16"/>
      <c r="C206" s="16"/>
      <c r="D206" s="16"/>
      <c r="E206" s="16"/>
      <c r="F206" s="151"/>
      <c r="G206" s="151"/>
      <c r="H206" s="43" t="s">
        <v>1120</v>
      </c>
      <c r="I206" s="8" t="str">
        <f>VLOOKUP(H206,'Общий прайс лист'!A:B,2,FALSE)</f>
        <v>Рейка шлагбаумная 69x92x6200мм XBA-6RU</v>
      </c>
      <c r="J206" s="8" t="s">
        <v>712</v>
      </c>
      <c r="K206" s="136">
        <f>VLOOKUP(H206,'Общий прайс лист'!A:D,4,FALSE)</f>
        <v>14900</v>
      </c>
      <c r="L206" s="143"/>
      <c r="M206" s="143"/>
      <c r="N206" s="131"/>
    </row>
    <row r="207" spans="1:14" s="9" customFormat="1" x14ac:dyDescent="0.25">
      <c r="A207" s="832"/>
      <c r="B207" s="16"/>
      <c r="C207" s="16"/>
      <c r="D207" s="16"/>
      <c r="E207" s="16"/>
      <c r="F207" s="151"/>
      <c r="G207" s="151"/>
      <c r="H207" s="43" t="s">
        <v>1122</v>
      </c>
      <c r="I207" s="8" t="str">
        <f>VLOOKUP(H207,'Общий прайс лист'!A:B,2,FALSE)</f>
        <v>Рейка шлагбаумная 69x92x3200мм XBA15-3RU</v>
      </c>
      <c r="J207" s="8" t="s">
        <v>712</v>
      </c>
      <c r="K207" s="136">
        <f>VLOOKUP(H207,'Общий прайс лист'!A:D,4,FALSE)</f>
        <v>8900</v>
      </c>
      <c r="L207" s="143"/>
      <c r="M207" s="143"/>
      <c r="N207" s="131"/>
    </row>
    <row r="208" spans="1:14" s="9" customFormat="1" x14ac:dyDescent="0.25">
      <c r="A208" s="832"/>
      <c r="B208" s="16"/>
      <c r="C208" s="16"/>
      <c r="D208" s="16"/>
      <c r="E208" s="16"/>
      <c r="F208" s="151"/>
      <c r="G208" s="151"/>
      <c r="H208" s="43" t="s">
        <v>1124</v>
      </c>
      <c r="I208" s="8" t="str">
        <f>VLOOKUP(H208,'Общий прайс лист'!A:B,2,FALSE)</f>
        <v>Рейка шлагбаумная 69x92x4200мм XBA14-4RU</v>
      </c>
      <c r="J208" s="8" t="s">
        <v>712</v>
      </c>
      <c r="K208" s="136">
        <f>VLOOKUP(H208,'Общий прайс лист'!A:D,4,FALSE)</f>
        <v>10900</v>
      </c>
      <c r="L208" s="143"/>
      <c r="M208" s="143"/>
      <c r="N208" s="131"/>
    </row>
    <row r="209" spans="1:14" s="9" customFormat="1" x14ac:dyDescent="0.25">
      <c r="A209" s="832"/>
      <c r="B209" s="16"/>
      <c r="C209" s="16"/>
      <c r="D209" s="16"/>
      <c r="E209" s="16"/>
      <c r="F209" s="151"/>
      <c r="G209" s="151"/>
      <c r="H209" s="43" t="s">
        <v>1125</v>
      </c>
      <c r="I209" s="8" t="str">
        <f>VLOOKUP(H209,'Общий прайс лист'!A:B,2,FALSE)</f>
        <v>Рейка шлагбаумная 69x92x5200мм XBA5-5RU</v>
      </c>
      <c r="J209" s="8" t="s">
        <v>712</v>
      </c>
      <c r="K209" s="136">
        <f>VLOOKUP(H209,'Общий прайс лист'!A:D,4,FALSE)</f>
        <v>12900</v>
      </c>
      <c r="L209" s="143"/>
      <c r="M209" s="143"/>
      <c r="N209" s="131"/>
    </row>
    <row r="210" spans="1:14" s="9" customFormat="1" x14ac:dyDescent="0.25">
      <c r="A210" s="832"/>
      <c r="B210" s="16"/>
      <c r="C210" s="16"/>
      <c r="D210" s="16"/>
      <c r="E210" s="16"/>
      <c r="F210" s="151"/>
      <c r="G210" s="151"/>
      <c r="H210" s="43" t="s">
        <v>1127</v>
      </c>
      <c r="I210" s="8" t="str">
        <f>VLOOKUP(H210,'Общий прайс лист'!A:B,2,FALSE)</f>
        <v>Рейка шлагбаумная 45x58x4200мм XBA19-4RU</v>
      </c>
      <c r="J210" s="8" t="s">
        <v>712</v>
      </c>
      <c r="K210" s="136">
        <f>VLOOKUP(H210,'Общий прайс лист'!A:D,4,FALSE)</f>
        <v>6900</v>
      </c>
      <c r="L210" s="143"/>
      <c r="M210" s="143"/>
      <c r="N210" s="131"/>
    </row>
    <row r="211" spans="1:14" s="9" customFormat="1" x14ac:dyDescent="0.25">
      <c r="A211" s="832"/>
      <c r="B211" s="16"/>
      <c r="C211" s="16"/>
      <c r="D211" s="16"/>
      <c r="E211" s="16"/>
      <c r="F211" s="151"/>
      <c r="G211" s="151"/>
      <c r="H211" s="43" t="s">
        <v>1049</v>
      </c>
      <c r="I211" s="8" t="str">
        <f>VLOOKUP(H211,'Общий прайс лист'!A:B,2,FALSE)</f>
        <v>Рейка шлагбаумная 45x58x5200мм XBA19-5RU</v>
      </c>
      <c r="J211" s="8" t="s">
        <v>712</v>
      </c>
      <c r="K211" s="136">
        <f>VLOOKUP(H211,'Общий прайс лист'!A:D,4,FALSE)</f>
        <v>8900</v>
      </c>
      <c r="L211" s="143"/>
      <c r="M211" s="143"/>
      <c r="N211" s="131"/>
    </row>
    <row r="212" spans="1:14" x14ac:dyDescent="0.25">
      <c r="A212" s="832"/>
      <c r="B212" s="16"/>
      <c r="C212" s="16"/>
      <c r="D212" s="16"/>
      <c r="E212" s="16"/>
      <c r="F212" s="151"/>
      <c r="G212" s="151"/>
      <c r="H212" s="43" t="s">
        <v>27</v>
      </c>
      <c r="I212" s="8" t="str">
        <f>VLOOKUP(H212,'Общий прайс лист'!A:B,2,FALSE)</f>
        <v>Светодиоды сигнальные, 4м XBA4</v>
      </c>
      <c r="J212" s="8" t="s">
        <v>712</v>
      </c>
      <c r="K212" s="136">
        <f>VLOOKUP(H212,'Общий прайс лист'!A:D,4,FALSE)</f>
        <v>5350</v>
      </c>
      <c r="L212" s="143"/>
      <c r="M212" s="143"/>
      <c r="N212" s="131"/>
    </row>
    <row r="213" spans="1:14" x14ac:dyDescent="0.25">
      <c r="A213" s="832"/>
      <c r="B213" s="16"/>
      <c r="C213" s="16"/>
      <c r="D213" s="16"/>
      <c r="E213" s="16"/>
      <c r="F213" s="151"/>
      <c r="G213" s="151"/>
      <c r="H213" s="43" t="s">
        <v>29</v>
      </c>
      <c r="I213" s="8" t="str">
        <f>VLOOKUP(H213,'Общий прайс лист'!A:B,2,FALSE)</f>
        <v>Светодиоды сигнальные, 6м XBA6</v>
      </c>
      <c r="J213" s="8" t="s">
        <v>712</v>
      </c>
      <c r="K213" s="136">
        <f>VLOOKUP(H213,'Общий прайс лист'!A:D,4,FALSE)</f>
        <v>6350</v>
      </c>
      <c r="L213" s="143"/>
      <c r="M213" s="143"/>
      <c r="N213" s="131"/>
    </row>
    <row r="214" spans="1:14" x14ac:dyDescent="0.25">
      <c r="A214" s="832"/>
      <c r="B214" s="16"/>
      <c r="C214" s="16"/>
      <c r="D214" s="16"/>
      <c r="E214" s="16"/>
      <c r="F214" s="151"/>
      <c r="G214" s="151"/>
      <c r="H214" s="43" t="s">
        <v>30</v>
      </c>
      <c r="I214" s="8" t="str">
        <f>VLOOKUP(H214,'Общий прайс лист'!A:B,2,FALSE)</f>
        <v>Интегрируемая сигнальная лампа XBA7</v>
      </c>
      <c r="J214" s="8" t="s">
        <v>712</v>
      </c>
      <c r="K214" s="136">
        <f>VLOOKUP(H214,'Общий прайс лист'!A:D,4,FALSE)</f>
        <v>7850</v>
      </c>
      <c r="L214" s="143"/>
      <c r="M214" s="143"/>
      <c r="N214" s="131"/>
    </row>
    <row r="215" spans="1:14" x14ac:dyDescent="0.25">
      <c r="A215" s="832"/>
      <c r="B215" s="16"/>
      <c r="C215" s="16"/>
      <c r="D215" s="16"/>
      <c r="E215" s="16"/>
      <c r="F215" s="151"/>
      <c r="G215" s="151"/>
      <c r="H215" s="43" t="s">
        <v>31</v>
      </c>
      <c r="I215" s="8" t="str">
        <f>VLOOKUP(H215,'Общий прайс лист'!A:B,2,FALSE)</f>
        <v>Интегрируемая светофорная лампа XBA8</v>
      </c>
      <c r="J215" s="8" t="s">
        <v>712</v>
      </c>
      <c r="K215" s="136">
        <f>VLOOKUP(H215,'Общий прайс лист'!A:D,4,FALSE)</f>
        <v>7550</v>
      </c>
      <c r="L215" s="143"/>
      <c r="M215" s="143"/>
      <c r="N215" s="131"/>
    </row>
    <row r="216" spans="1:14" x14ac:dyDescent="0.25">
      <c r="A216" s="832"/>
      <c r="B216" s="16"/>
      <c r="C216" s="16"/>
      <c r="D216" s="16"/>
      <c r="E216" s="16"/>
      <c r="F216" s="151"/>
      <c r="G216" s="151"/>
      <c r="H216" s="43" t="s">
        <v>563</v>
      </c>
      <c r="I216" s="8" t="str">
        <f>VLOOKUP(H216,'Общий прайс лист'!A:B,2,FALSE)</f>
        <v>Соединитель для стрел XBA9</v>
      </c>
      <c r="J216" s="8" t="s">
        <v>712</v>
      </c>
      <c r="K216" s="136">
        <f>VLOOKUP(H216,'Общий прайс лист'!A:D,4,FALSE)</f>
        <v>3550</v>
      </c>
      <c r="L216" s="143"/>
      <c r="M216" s="143"/>
      <c r="N216" s="131"/>
    </row>
    <row r="217" spans="1:14" ht="15.75" thickBot="1" x14ac:dyDescent="0.3">
      <c r="A217" s="833"/>
      <c r="B217" s="17"/>
      <c r="C217" s="17"/>
      <c r="D217" s="17"/>
      <c r="E217" s="17"/>
      <c r="F217" s="163"/>
      <c r="G217" s="163"/>
      <c r="H217" s="47" t="s">
        <v>44</v>
      </c>
      <c r="I217" s="187" t="str">
        <f>VLOOKUP(H217,'Общий прайс лист'!A:B,2,FALSE)</f>
        <v>Наклейки светоотражающие (комплект) NK1</v>
      </c>
      <c r="J217" s="187" t="s">
        <v>712</v>
      </c>
      <c r="K217" s="188">
        <f>VLOOKUP(H217,'Общий прайс лист'!A:D,4,FALSE)</f>
        <v>550</v>
      </c>
      <c r="L217" s="132"/>
      <c r="M217" s="132"/>
      <c r="N217" s="133"/>
    </row>
  </sheetData>
  <mergeCells count="167">
    <mergeCell ref="G28:G31"/>
    <mergeCell ref="C34:G39"/>
    <mergeCell ref="C28:C33"/>
    <mergeCell ref="M67:N71"/>
    <mergeCell ref="C72:G75"/>
    <mergeCell ref="L72:N75"/>
    <mergeCell ref="B15:B27"/>
    <mergeCell ref="A15:A27"/>
    <mergeCell ref="G15:G18"/>
    <mergeCell ref="L15:L18"/>
    <mergeCell ref="C15:C20"/>
    <mergeCell ref="D15:D20"/>
    <mergeCell ref="B67:B75"/>
    <mergeCell ref="A67:A75"/>
    <mergeCell ref="B40:B52"/>
    <mergeCell ref="A40:A52"/>
    <mergeCell ref="E53:F60"/>
    <mergeCell ref="L59:L60"/>
    <mergeCell ref="G59:G60"/>
    <mergeCell ref="L67:L70"/>
    <mergeCell ref="G19:G20"/>
    <mergeCell ref="L19:L20"/>
    <mergeCell ref="A193:A217"/>
    <mergeCell ref="G88:G92"/>
    <mergeCell ref="B129:B144"/>
    <mergeCell ref="C129:C139"/>
    <mergeCell ref="D129:D139"/>
    <mergeCell ref="A102:A115"/>
    <mergeCell ref="B145:B160"/>
    <mergeCell ref="C161:C170"/>
    <mergeCell ref="C145:C155"/>
    <mergeCell ref="A145:A160"/>
    <mergeCell ref="G176:G182"/>
    <mergeCell ref="C156:G160"/>
    <mergeCell ref="C171:G175"/>
    <mergeCell ref="C176:C186"/>
    <mergeCell ref="G152:G154"/>
    <mergeCell ref="G183:G185"/>
    <mergeCell ref="E102:F110"/>
    <mergeCell ref="C116:C124"/>
    <mergeCell ref="G121:G123"/>
    <mergeCell ref="A88:A101"/>
    <mergeCell ref="B88:B101"/>
    <mergeCell ref="L187:N192"/>
    <mergeCell ref="C187:G192"/>
    <mergeCell ref="B161:B175"/>
    <mergeCell ref="G161:G166"/>
    <mergeCell ref="L161:L166"/>
    <mergeCell ref="D176:D186"/>
    <mergeCell ref="L183:L185"/>
    <mergeCell ref="A129:A144"/>
    <mergeCell ref="L107:L109"/>
    <mergeCell ref="C140:G144"/>
    <mergeCell ref="B116:B128"/>
    <mergeCell ref="L111:N115"/>
    <mergeCell ref="C111:G115"/>
    <mergeCell ref="B102:B115"/>
    <mergeCell ref="D145:D155"/>
    <mergeCell ref="L116:L120"/>
    <mergeCell ref="G145:G151"/>
    <mergeCell ref="L145:L151"/>
    <mergeCell ref="A176:A192"/>
    <mergeCell ref="B176:B192"/>
    <mergeCell ref="A116:A128"/>
    <mergeCell ref="A161:A175"/>
    <mergeCell ref="L140:N144"/>
    <mergeCell ref="L136:L138"/>
    <mergeCell ref="B2:B14"/>
    <mergeCell ref="A2:A14"/>
    <mergeCell ref="C21:G27"/>
    <mergeCell ref="C46:G52"/>
    <mergeCell ref="A28:A39"/>
    <mergeCell ref="B28:B39"/>
    <mergeCell ref="E116:F124"/>
    <mergeCell ref="L121:L123"/>
    <mergeCell ref="M102:N110"/>
    <mergeCell ref="A76:A87"/>
    <mergeCell ref="B76:B87"/>
    <mergeCell ref="G76:G80"/>
    <mergeCell ref="A53:A66"/>
    <mergeCell ref="B53:B66"/>
    <mergeCell ref="C53:C60"/>
    <mergeCell ref="G32:G33"/>
    <mergeCell ref="E28:F33"/>
    <mergeCell ref="L61:N66"/>
    <mergeCell ref="L28:L31"/>
    <mergeCell ref="L34:N39"/>
    <mergeCell ref="M28:N33"/>
    <mergeCell ref="L32:L33"/>
    <mergeCell ref="L53:L58"/>
    <mergeCell ref="L46:N52"/>
    <mergeCell ref="L102:L106"/>
    <mergeCell ref="G67:G70"/>
    <mergeCell ref="E67:F71"/>
    <mergeCell ref="G53:G58"/>
    <mergeCell ref="L88:L92"/>
    <mergeCell ref="G116:G120"/>
    <mergeCell ref="G107:G109"/>
    <mergeCell ref="L97:N101"/>
    <mergeCell ref="C97:G101"/>
    <mergeCell ref="C85:G87"/>
    <mergeCell ref="M176:N186"/>
    <mergeCell ref="E176:F186"/>
    <mergeCell ref="E161:F170"/>
    <mergeCell ref="M161:N170"/>
    <mergeCell ref="L171:N175"/>
    <mergeCell ref="L176:L182"/>
    <mergeCell ref="G167:G169"/>
    <mergeCell ref="L167:L169"/>
    <mergeCell ref="L156:N160"/>
    <mergeCell ref="M145:N155"/>
    <mergeCell ref="G136:G138"/>
    <mergeCell ref="G129:G135"/>
    <mergeCell ref="L129:L135"/>
    <mergeCell ref="D161:D170"/>
    <mergeCell ref="E129:F139"/>
    <mergeCell ref="M129:N139"/>
    <mergeCell ref="E145:F155"/>
    <mergeCell ref="L152:L154"/>
    <mergeCell ref="L125:N128"/>
    <mergeCell ref="C125:G128"/>
    <mergeCell ref="D102:D110"/>
    <mergeCell ref="M116:N124"/>
    <mergeCell ref="G102:G106"/>
    <mergeCell ref="D116:D124"/>
    <mergeCell ref="C102:C110"/>
    <mergeCell ref="E88:F96"/>
    <mergeCell ref="C2:C7"/>
    <mergeCell ref="D2:D7"/>
    <mergeCell ref="L8:N14"/>
    <mergeCell ref="L93:L94"/>
    <mergeCell ref="C40:C45"/>
    <mergeCell ref="D40:D45"/>
    <mergeCell ref="M88:N96"/>
    <mergeCell ref="L85:N87"/>
    <mergeCell ref="D53:D60"/>
    <mergeCell ref="D88:D96"/>
    <mergeCell ref="C67:C71"/>
    <mergeCell ref="D67:D71"/>
    <mergeCell ref="D76:D84"/>
    <mergeCell ref="E76:F84"/>
    <mergeCell ref="C88:C96"/>
    <mergeCell ref="C76:C84"/>
    <mergeCell ref="L2:L5"/>
    <mergeCell ref="G40:G43"/>
    <mergeCell ref="L81:L82"/>
    <mergeCell ref="M76:N84"/>
    <mergeCell ref="C61:G66"/>
    <mergeCell ref="G44:G45"/>
    <mergeCell ref="L44:L45"/>
    <mergeCell ref="L76:L80"/>
    <mergeCell ref="E1:H1"/>
    <mergeCell ref="L21:N27"/>
    <mergeCell ref="M40:N45"/>
    <mergeCell ref="E2:F7"/>
    <mergeCell ref="E15:F20"/>
    <mergeCell ref="M53:N60"/>
    <mergeCell ref="M2:N7"/>
    <mergeCell ref="M15:N20"/>
    <mergeCell ref="G2:G5"/>
    <mergeCell ref="L1:N1"/>
    <mergeCell ref="L40:L43"/>
    <mergeCell ref="L6:L7"/>
    <mergeCell ref="G6:G7"/>
    <mergeCell ref="D28:D33"/>
    <mergeCell ref="C8:G14"/>
    <mergeCell ref="E40:F45"/>
  </mergeCells>
  <pageMargins left="0.25" right="0.25" top="0.75" bottom="0.75" header="0.3" footer="0.3"/>
  <pageSetup paperSize="9" scale="74" fitToHeight="0" orientation="landscape" horizontalDpi="1200" verticalDpi="1200" r:id="rId1"/>
  <rowBreaks count="5" manualBreakCount="5">
    <brk id="39" max="16383" man="1"/>
    <brk id="75" max="16383" man="1"/>
    <brk id="101" max="13" man="1"/>
    <brk id="139" max="16383" man="1"/>
    <brk id="192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37"/>
  <sheetViews>
    <sheetView zoomScaleNormal="100" zoomScaleSheetLayoutView="100" workbookViewId="0">
      <selection activeCell="F98" sqref="F98"/>
    </sheetView>
  </sheetViews>
  <sheetFormatPr defaultRowHeight="15" x14ac:dyDescent="0.25"/>
  <cols>
    <col min="2" max="2" width="20.140625" customWidth="1"/>
    <col min="3" max="3" width="7.85546875" style="9" customWidth="1"/>
    <col min="4" max="4" width="19.5703125" style="148" customWidth="1"/>
    <col min="5" max="5" width="16.28515625" style="148" customWidth="1"/>
    <col min="6" max="6" width="13.140625" style="178" bestFit="1" customWidth="1"/>
    <col min="7" max="7" width="77" style="148" bestFit="1" customWidth="1"/>
    <col min="8" max="8" width="8.85546875" style="148" customWidth="1"/>
    <col min="9" max="9" width="16.85546875" style="141" bestFit="1" customWidth="1"/>
    <col min="10" max="11" width="10.5703125" style="141" bestFit="1" customWidth="1"/>
  </cols>
  <sheetData>
    <row r="1" spans="1:11" s="9" customFormat="1" ht="30.75" thickBot="1" x14ac:dyDescent="0.3">
      <c r="A1" s="4" t="s">
        <v>526</v>
      </c>
      <c r="B1" s="22" t="s">
        <v>537</v>
      </c>
      <c r="C1" s="1075" t="s">
        <v>1181</v>
      </c>
      <c r="D1" s="1075"/>
      <c r="E1" s="1075"/>
      <c r="F1" s="1076"/>
      <c r="G1" s="3" t="s">
        <v>530</v>
      </c>
      <c r="H1" s="3" t="s">
        <v>529</v>
      </c>
      <c r="I1" s="189" t="s">
        <v>1069</v>
      </c>
      <c r="J1" s="1073" t="s">
        <v>1070</v>
      </c>
      <c r="K1" s="1074"/>
    </row>
    <row r="2" spans="1:11" ht="43.5" customHeight="1" x14ac:dyDescent="0.25">
      <c r="A2" s="846" t="s">
        <v>731</v>
      </c>
      <c r="B2" s="734" t="s">
        <v>1430</v>
      </c>
      <c r="C2" s="1092" t="s">
        <v>1030</v>
      </c>
      <c r="D2" s="624" t="s">
        <v>46</v>
      </c>
      <c r="E2" s="625"/>
      <c r="F2" s="308" t="s">
        <v>982</v>
      </c>
      <c r="G2" s="307" t="s">
        <v>1428</v>
      </c>
      <c r="H2" s="308">
        <v>1</v>
      </c>
      <c r="I2" s="309"/>
      <c r="J2" s="1083">
        <f>VLOOKUP(D2,'Общий прайс лист'!A:D,4,FALSE)</f>
        <v>12900</v>
      </c>
      <c r="K2" s="1043"/>
    </row>
    <row r="3" spans="1:11" ht="15.75" thickBot="1" x14ac:dyDescent="0.3">
      <c r="A3" s="847"/>
      <c r="B3" s="735"/>
      <c r="C3" s="1093"/>
      <c r="D3" s="626"/>
      <c r="E3" s="627"/>
      <c r="F3" s="502" t="s">
        <v>719</v>
      </c>
      <c r="G3" s="501" t="s">
        <v>3108</v>
      </c>
      <c r="H3" s="502">
        <v>2</v>
      </c>
      <c r="I3" s="503"/>
      <c r="J3" s="1084"/>
      <c r="K3" s="1085"/>
    </row>
    <row r="4" spans="1:11" s="9" customFormat="1" ht="5.25" customHeight="1" thickBot="1" x14ac:dyDescent="0.3">
      <c r="A4" s="847"/>
      <c r="B4" s="428"/>
      <c r="C4" s="429"/>
      <c r="D4" s="430"/>
      <c r="E4" s="430"/>
      <c r="F4" s="431"/>
      <c r="G4" s="432"/>
      <c r="H4" s="431"/>
      <c r="I4" s="433"/>
      <c r="J4" s="434"/>
      <c r="K4" s="435"/>
    </row>
    <row r="5" spans="1:11" s="9" customFormat="1" ht="29.25" customHeight="1" x14ac:dyDescent="0.25">
      <c r="A5" s="847"/>
      <c r="B5" s="734" t="s">
        <v>1429</v>
      </c>
      <c r="C5" s="1094" t="s">
        <v>1030</v>
      </c>
      <c r="D5" s="1063" t="s">
        <v>1096</v>
      </c>
      <c r="E5" s="916"/>
      <c r="F5" s="243" t="s">
        <v>982</v>
      </c>
      <c r="G5" s="244" t="s">
        <v>1428</v>
      </c>
      <c r="H5" s="243">
        <v>1</v>
      </c>
      <c r="I5" s="245"/>
      <c r="J5" s="1077">
        <f>VLOOKUP(D5,'Общий прайс лист'!A:D,4,FALSE)</f>
        <v>14900</v>
      </c>
      <c r="K5" s="1078"/>
    </row>
    <row r="6" spans="1:11" s="9" customFormat="1" x14ac:dyDescent="0.25">
      <c r="A6" s="847"/>
      <c r="B6" s="735"/>
      <c r="C6" s="1095"/>
      <c r="D6" s="1064"/>
      <c r="E6" s="1065"/>
      <c r="F6" s="246" t="s">
        <v>719</v>
      </c>
      <c r="G6" s="247" t="s">
        <v>3108</v>
      </c>
      <c r="H6" s="246">
        <v>2</v>
      </c>
      <c r="I6" s="248"/>
      <c r="J6" s="1079"/>
      <c r="K6" s="1080"/>
    </row>
    <row r="7" spans="1:11" s="7" customFormat="1" ht="15.75" thickBot="1" x14ac:dyDescent="0.3">
      <c r="A7" s="847"/>
      <c r="B7" s="736"/>
      <c r="C7" s="1096"/>
      <c r="D7" s="1066"/>
      <c r="E7" s="917"/>
      <c r="F7" s="249" t="s">
        <v>733</v>
      </c>
      <c r="G7" s="250" t="str">
        <f>VLOOKUP(F7,'Общий прайс лист'!$A$4:$D$435,2,FALSE)</f>
        <v>Удлинитель приводной рейки для SHEL SH1</v>
      </c>
      <c r="H7" s="249">
        <v>1</v>
      </c>
      <c r="I7" s="251">
        <f>VLOOKUP(F7,'Общий прайс лист'!A:D,4,FALSE)</f>
        <v>3300</v>
      </c>
      <c r="J7" s="1081"/>
      <c r="K7" s="1082"/>
    </row>
    <row r="8" spans="1:11" x14ac:dyDescent="0.25">
      <c r="A8" s="847"/>
      <c r="B8" s="694" t="s">
        <v>1032</v>
      </c>
      <c r="C8" s="695"/>
      <c r="D8" s="695"/>
      <c r="E8" s="785"/>
      <c r="F8" s="11" t="s">
        <v>732</v>
      </c>
      <c r="G8" s="20" t="str">
        <f>VLOOKUP(F8,'Общий прайс лист'!$A$4:$D$435,2,FALSE)</f>
        <v>Комплект для разблокировки тросом MU</v>
      </c>
      <c r="H8" s="11"/>
      <c r="I8" s="192">
        <f>VLOOKUP(F8,'Общий прайс лист'!A:D,4,FALSE)</f>
        <v>1900</v>
      </c>
      <c r="J8" s="436"/>
      <c r="K8" s="437"/>
    </row>
    <row r="9" spans="1:11" x14ac:dyDescent="0.25">
      <c r="A9" s="847"/>
      <c r="B9" s="694"/>
      <c r="C9" s="695"/>
      <c r="D9" s="695"/>
      <c r="E9" s="785"/>
      <c r="F9" s="11" t="s">
        <v>583</v>
      </c>
      <c r="G9" s="20" t="str">
        <f>VLOOKUP(F9,'Общий прайс лист'!$A$4:$D$435,2,FALSE)</f>
        <v>Фотоэлементы Medium EPM</v>
      </c>
      <c r="H9" s="11"/>
      <c r="I9" s="192">
        <f>VLOOKUP(F9,'Общий прайс лист'!A:D,4,FALSE)</f>
        <v>4900</v>
      </c>
      <c r="J9" s="436"/>
      <c r="K9" s="437"/>
    </row>
    <row r="10" spans="1:11" ht="15.75" thickBot="1" x14ac:dyDescent="0.3">
      <c r="A10" s="848"/>
      <c r="B10" s="697"/>
      <c r="C10" s="698"/>
      <c r="D10" s="698"/>
      <c r="E10" s="786"/>
      <c r="F10" s="372" t="s">
        <v>546</v>
      </c>
      <c r="G10" s="371" t="str">
        <f>VLOOKUP(F10,'Общий прайс лист'!$A$4:$D$435,2,FALSE)</f>
        <v>Цифровой переключатель FLOR EDSW</v>
      </c>
      <c r="H10" s="372"/>
      <c r="I10" s="373">
        <f>VLOOKUP(F10,'Общий прайс лист'!A:D,4,FALSE)</f>
        <v>8150</v>
      </c>
      <c r="J10" s="438"/>
      <c r="K10" s="439"/>
    </row>
    <row r="11" spans="1:11" s="9" customFormat="1" x14ac:dyDescent="0.25">
      <c r="A11" s="846" t="s">
        <v>734</v>
      </c>
      <c r="B11" s="734" t="s">
        <v>1090</v>
      </c>
      <c r="C11" s="1060" t="s">
        <v>1030</v>
      </c>
      <c r="D11" s="1067" t="s">
        <v>1352</v>
      </c>
      <c r="E11" s="1068"/>
      <c r="F11" s="23" t="s">
        <v>735</v>
      </c>
      <c r="G11" s="199" t="s">
        <v>1376</v>
      </c>
      <c r="H11" s="23">
        <v>1</v>
      </c>
      <c r="I11" s="190"/>
      <c r="J11" s="1086">
        <f>VLOOKUP(D11,'Общий прайс лист'!A:D,4,FALSE)</f>
        <v>17900</v>
      </c>
      <c r="K11" s="1087"/>
    </row>
    <row r="12" spans="1:11" s="9" customFormat="1" x14ac:dyDescent="0.25">
      <c r="A12" s="847"/>
      <c r="B12" s="735"/>
      <c r="C12" s="1061"/>
      <c r="D12" s="1069"/>
      <c r="E12" s="1070"/>
      <c r="F12" s="24" t="s">
        <v>736</v>
      </c>
      <c r="G12" s="203" t="str">
        <f>VLOOKUP(F12,'Общий прайс лист'!$A$4:$D$435,2,FALSE)</f>
        <v>Рейка приводная SPIN, 3000мм SNA30</v>
      </c>
      <c r="H12" s="24">
        <v>1</v>
      </c>
      <c r="I12" s="193">
        <f>VLOOKUP(F12,'Общий прайс лист'!A:D,4,FALSE)</f>
        <v>9900</v>
      </c>
      <c r="J12" s="1088"/>
      <c r="K12" s="1089"/>
    </row>
    <row r="13" spans="1:11" s="9" customFormat="1" x14ac:dyDescent="0.25">
      <c r="A13" s="847"/>
      <c r="B13" s="735"/>
      <c r="C13" s="1061"/>
      <c r="D13" s="1069"/>
      <c r="E13" s="1070"/>
      <c r="F13" s="24" t="s">
        <v>1304</v>
      </c>
      <c r="G13" s="203" t="str">
        <f>VLOOKUP(F13,'Общий прайс лист'!$A$4:$D$435,2,FALSE)</f>
        <v>Приемник OXIBD с обратной связью</v>
      </c>
      <c r="H13" s="24">
        <v>1</v>
      </c>
      <c r="I13" s="193">
        <f>VLOOKUP(F13,'Общий прайс лист'!A:D,4,FALSE)</f>
        <v>3900</v>
      </c>
      <c r="J13" s="1088"/>
      <c r="K13" s="1089"/>
    </row>
    <row r="14" spans="1:11" s="9" customFormat="1" ht="15.75" thickBot="1" x14ac:dyDescent="0.3">
      <c r="A14" s="847"/>
      <c r="B14" s="735"/>
      <c r="C14" s="1061"/>
      <c r="D14" s="1069"/>
      <c r="E14" s="1070"/>
      <c r="F14" s="25" t="s">
        <v>1278</v>
      </c>
      <c r="G14" s="200" t="s">
        <v>3096</v>
      </c>
      <c r="H14" s="25">
        <v>1</v>
      </c>
      <c r="I14" s="191"/>
      <c r="J14" s="1090"/>
      <c r="K14" s="1091"/>
    </row>
    <row r="15" spans="1:11" s="9" customFormat="1" x14ac:dyDescent="0.25">
      <c r="A15" s="847"/>
      <c r="B15" s="691" t="s">
        <v>1032</v>
      </c>
      <c r="C15" s="692"/>
      <c r="D15" s="692"/>
      <c r="E15" s="784"/>
      <c r="F15" s="425" t="s">
        <v>1191</v>
      </c>
      <c r="G15" s="20" t="str">
        <f>VLOOKUP(F15,'Общий прайс лист'!$A$4:$D$435,2,FALSE)</f>
        <v>Лампа сигнальная с антенной 12В/24В ELDC</v>
      </c>
      <c r="H15" s="11"/>
      <c r="I15" s="192">
        <f>VLOOKUP(F15,'Общий прайс лист'!A:D,4,FALSE)</f>
        <v>3350</v>
      </c>
      <c r="J15" s="436"/>
      <c r="K15" s="437"/>
    </row>
    <row r="16" spans="1:11" s="9" customFormat="1" x14ac:dyDescent="0.25">
      <c r="A16" s="847"/>
      <c r="B16" s="694"/>
      <c r="C16" s="695"/>
      <c r="D16" s="695"/>
      <c r="E16" s="785"/>
      <c r="F16" s="425" t="s">
        <v>15</v>
      </c>
      <c r="G16" s="20" t="str">
        <f>VLOOKUP(F16,'Общий прайс лист'!$A$4:$D$435,2,FALSE)</f>
        <v>Фотоэлементы Medium BlueBus EPMB</v>
      </c>
      <c r="H16" s="11"/>
      <c r="I16" s="192">
        <f>VLOOKUP(F16,'Общий прайс лист'!A:D,4,FALSE)</f>
        <v>4900</v>
      </c>
      <c r="J16" s="436"/>
      <c r="K16" s="437"/>
    </row>
    <row r="17" spans="1:11" s="9" customFormat="1" x14ac:dyDescent="0.25">
      <c r="A17" s="847"/>
      <c r="B17" s="694"/>
      <c r="C17" s="695"/>
      <c r="D17" s="695"/>
      <c r="E17" s="785"/>
      <c r="F17" s="426" t="s">
        <v>19</v>
      </c>
      <c r="G17" s="13" t="str">
        <f>VLOOKUP(F17,'Общий прайс лист'!$A$4:$D$435,2,FALSE)</f>
        <v>Аккумуляторная батарея PS124</v>
      </c>
      <c r="H17" s="5"/>
      <c r="I17" s="194">
        <f>VLOOKUP(F17,'Общий прайс лист'!A:D,4,FALSE)</f>
        <v>6550</v>
      </c>
      <c r="J17" s="436"/>
      <c r="K17" s="437"/>
    </row>
    <row r="18" spans="1:11" s="9" customFormat="1" x14ac:dyDescent="0.25">
      <c r="A18" s="847"/>
      <c r="B18" s="694"/>
      <c r="C18" s="695"/>
      <c r="D18" s="695"/>
      <c r="E18" s="785"/>
      <c r="F18" s="426" t="s">
        <v>737</v>
      </c>
      <c r="G18" s="13" t="str">
        <f>VLOOKUP(F18,'Общий прайс лист'!$A$4:$D$435,2,FALSE)</f>
        <v>Комплект для разблокировки тросом SPA2</v>
      </c>
      <c r="H18" s="5"/>
      <c r="I18" s="194">
        <f>VLOOKUP(F18,'Общий прайс лист'!A:D,4,FALSE)</f>
        <v>1900</v>
      </c>
      <c r="J18" s="436"/>
      <c r="K18" s="437"/>
    </row>
    <row r="19" spans="1:11" s="9" customFormat="1" ht="15.75" thickBot="1" x14ac:dyDescent="0.3">
      <c r="A19" s="848"/>
      <c r="B19" s="697"/>
      <c r="C19" s="698"/>
      <c r="D19" s="698"/>
      <c r="E19" s="786"/>
      <c r="F19" s="427" t="s">
        <v>546</v>
      </c>
      <c r="G19" s="18" t="str">
        <f>VLOOKUP(F19,'Общий прайс лист'!$A$4:$D$435,2,FALSE)</f>
        <v>Цифровой переключатель FLOR EDSW</v>
      </c>
      <c r="H19" s="10"/>
      <c r="I19" s="195">
        <f>VLOOKUP(F19,'Общий прайс лист'!A:D,4,FALSE)</f>
        <v>8150</v>
      </c>
      <c r="J19" s="438"/>
      <c r="K19" s="439"/>
    </row>
    <row r="20" spans="1:11" ht="24.75" customHeight="1" x14ac:dyDescent="0.25">
      <c r="A20" s="846" t="s">
        <v>734</v>
      </c>
      <c r="B20" s="734" t="s">
        <v>1091</v>
      </c>
      <c r="C20" s="1060" t="s">
        <v>1030</v>
      </c>
      <c r="D20" s="1067" t="s">
        <v>1351</v>
      </c>
      <c r="E20" s="1068"/>
      <c r="F20" s="23" t="s">
        <v>735</v>
      </c>
      <c r="G20" s="199" t="s">
        <v>1376</v>
      </c>
      <c r="H20" s="23">
        <v>1</v>
      </c>
      <c r="I20" s="190"/>
      <c r="J20" s="1086">
        <f>VLOOKUP(D20,'Общий прайс лист'!A:D,4,FALSE)</f>
        <v>19900</v>
      </c>
      <c r="K20" s="1087"/>
    </row>
    <row r="21" spans="1:11" x14ac:dyDescent="0.25">
      <c r="A21" s="847"/>
      <c r="B21" s="735"/>
      <c r="C21" s="1061"/>
      <c r="D21" s="1069"/>
      <c r="E21" s="1070"/>
      <c r="F21" s="24" t="s">
        <v>738</v>
      </c>
      <c r="G21" s="203" t="str">
        <f>VLOOKUP(F21,'Общий прайс лист'!$A$4:$D$435,2,FALSE)</f>
        <v>Рейка приводная SPIN, 4000мм SNA6</v>
      </c>
      <c r="H21" s="24">
        <v>1</v>
      </c>
      <c r="I21" s="193">
        <f>VLOOKUP(F21,'Общий прайс лист'!A:D,4,FALSE)</f>
        <v>11900</v>
      </c>
      <c r="J21" s="1088"/>
      <c r="K21" s="1089"/>
    </row>
    <row r="22" spans="1:11" x14ac:dyDescent="0.25">
      <c r="A22" s="847"/>
      <c r="B22" s="735"/>
      <c r="C22" s="1061"/>
      <c r="D22" s="1069"/>
      <c r="E22" s="1070"/>
      <c r="F22" s="24" t="s">
        <v>1304</v>
      </c>
      <c r="G22" s="203" t="str">
        <f>VLOOKUP(F22,'Общий прайс лист'!$A$4:$D$435,2,FALSE)</f>
        <v>Приемник OXIBD с обратной связью</v>
      </c>
      <c r="H22" s="24">
        <v>1</v>
      </c>
      <c r="I22" s="193">
        <f>VLOOKUP(F22,'Общий прайс лист'!A:D,4,FALSE)</f>
        <v>3900</v>
      </c>
      <c r="J22" s="1088"/>
      <c r="K22" s="1089"/>
    </row>
    <row r="23" spans="1:11" ht="15.75" thickBot="1" x14ac:dyDescent="0.3">
      <c r="A23" s="847"/>
      <c r="B23" s="735"/>
      <c r="C23" s="1062"/>
      <c r="D23" s="1071"/>
      <c r="E23" s="1072"/>
      <c r="F23" s="25" t="s">
        <v>1278</v>
      </c>
      <c r="G23" s="200" t="s">
        <v>3096</v>
      </c>
      <c r="H23" s="25">
        <v>1</v>
      </c>
      <c r="I23" s="191"/>
      <c r="J23" s="1090"/>
      <c r="K23" s="1091"/>
    </row>
    <row r="24" spans="1:11" ht="15" customHeight="1" x14ac:dyDescent="0.25">
      <c r="A24" s="847"/>
      <c r="B24" s="691" t="s">
        <v>1032</v>
      </c>
      <c r="C24" s="692"/>
      <c r="D24" s="692"/>
      <c r="E24" s="784"/>
      <c r="F24" s="11" t="s">
        <v>1191</v>
      </c>
      <c r="G24" s="20" t="str">
        <f>VLOOKUP(F24,'Общий прайс лист'!$A$4:$D$435,2,FALSE)</f>
        <v>Лампа сигнальная с антенной 12В/24В ELDC</v>
      </c>
      <c r="H24" s="11"/>
      <c r="I24" s="192">
        <f>VLOOKUP(F24,'Общий прайс лист'!A:D,4,FALSE)</f>
        <v>3350</v>
      </c>
      <c r="J24" s="436"/>
      <c r="K24" s="437"/>
    </row>
    <row r="25" spans="1:11" ht="15" customHeight="1" x14ac:dyDescent="0.25">
      <c r="A25" s="847"/>
      <c r="B25" s="694"/>
      <c r="C25" s="695"/>
      <c r="D25" s="695"/>
      <c r="E25" s="785"/>
      <c r="F25" s="11" t="s">
        <v>15</v>
      </c>
      <c r="G25" s="20" t="str">
        <f>VLOOKUP(F25,'Общий прайс лист'!$A$4:$D$435,2,FALSE)</f>
        <v>Фотоэлементы Medium BlueBus EPMB</v>
      </c>
      <c r="H25" s="11"/>
      <c r="I25" s="192">
        <f>VLOOKUP(F25,'Общий прайс лист'!A:D,4,FALSE)</f>
        <v>4900</v>
      </c>
      <c r="J25" s="436"/>
      <c r="K25" s="437"/>
    </row>
    <row r="26" spans="1:11" s="9" customFormat="1" ht="15" customHeight="1" x14ac:dyDescent="0.25">
      <c r="A26" s="847"/>
      <c r="B26" s="694"/>
      <c r="C26" s="695"/>
      <c r="D26" s="695"/>
      <c r="E26" s="785"/>
      <c r="F26" s="11" t="s">
        <v>19</v>
      </c>
      <c r="G26" s="20" t="str">
        <f>VLOOKUP(F26,'Общий прайс лист'!$A$4:$D$435,2,FALSE)</f>
        <v>Аккумуляторная батарея PS124</v>
      </c>
      <c r="H26" s="11"/>
      <c r="I26" s="192">
        <f>VLOOKUP(F26,'Общий прайс лист'!A:D,4,FALSE)</f>
        <v>6550</v>
      </c>
      <c r="J26" s="436"/>
      <c r="K26" s="437"/>
    </row>
    <row r="27" spans="1:11" ht="15" customHeight="1" x14ac:dyDescent="0.25">
      <c r="A27" s="847"/>
      <c r="B27" s="694"/>
      <c r="C27" s="695"/>
      <c r="D27" s="695"/>
      <c r="E27" s="785"/>
      <c r="F27" s="5" t="s">
        <v>737</v>
      </c>
      <c r="G27" s="13" t="str">
        <f>VLOOKUP(F27,'Общий прайс лист'!$A$4:$D$435,2,FALSE)</f>
        <v>Комплект для разблокировки тросом SPA2</v>
      </c>
      <c r="H27" s="5"/>
      <c r="I27" s="194">
        <f>VLOOKUP(F27,'Общий прайс лист'!A:D,4,FALSE)</f>
        <v>1900</v>
      </c>
      <c r="J27" s="436"/>
      <c r="K27" s="437"/>
    </row>
    <row r="28" spans="1:11" ht="15.75" customHeight="1" thickBot="1" x14ac:dyDescent="0.3">
      <c r="A28" s="848"/>
      <c r="B28" s="697"/>
      <c r="C28" s="698"/>
      <c r="D28" s="698"/>
      <c r="E28" s="786"/>
      <c r="F28" s="10" t="s">
        <v>546</v>
      </c>
      <c r="G28" s="18" t="str">
        <f>VLOOKUP(F28,'Общий прайс лист'!$A$4:$D$435,2,FALSE)</f>
        <v>Цифровой переключатель FLOR EDSW</v>
      </c>
      <c r="H28" s="10"/>
      <c r="I28" s="195">
        <f>VLOOKUP(F28,'Общий прайс лист'!A:D,4,FALSE)</f>
        <v>8150</v>
      </c>
      <c r="J28" s="438"/>
      <c r="K28" s="439"/>
    </row>
    <row r="29" spans="1:11" s="9" customFormat="1" ht="24" customHeight="1" x14ac:dyDescent="0.25">
      <c r="A29" s="846" t="s">
        <v>734</v>
      </c>
      <c r="B29" s="734" t="s">
        <v>1185</v>
      </c>
      <c r="C29" s="1060" t="s">
        <v>1030</v>
      </c>
      <c r="D29" s="1067" t="s">
        <v>1359</v>
      </c>
      <c r="E29" s="1068"/>
      <c r="F29" s="23" t="s">
        <v>739</v>
      </c>
      <c r="G29" s="199" t="str">
        <f>VLOOKUP(F29,'Общий прайс лист'!$A$4:$D$435,2,FALSE)</f>
        <v>Привод для секционных ворот SN6041</v>
      </c>
      <c r="H29" s="23">
        <v>1</v>
      </c>
      <c r="I29" s="190">
        <f>VLOOKUP(F29,'Общий прайс лист'!A:D,4,FALSE)</f>
        <v>26900</v>
      </c>
      <c r="J29" s="1086">
        <f>VLOOKUP(D29,'Общий прайс лист'!A:D,4,FALSE)</f>
        <v>29900</v>
      </c>
      <c r="K29" s="1087"/>
    </row>
    <row r="30" spans="1:11" s="9" customFormat="1" x14ac:dyDescent="0.25">
      <c r="A30" s="847"/>
      <c r="B30" s="735"/>
      <c r="C30" s="1061"/>
      <c r="D30" s="1069"/>
      <c r="E30" s="1070"/>
      <c r="F30" s="24" t="s">
        <v>738</v>
      </c>
      <c r="G30" s="203" t="str">
        <f>VLOOKUP(F30,'Общий прайс лист'!$A$4:$D$435,2,FALSE)</f>
        <v>Рейка приводная SPIN, 4000мм SNA6</v>
      </c>
      <c r="H30" s="24">
        <v>1</v>
      </c>
      <c r="I30" s="193">
        <f>VLOOKUP(F30,'Общий прайс лист'!A:D,4,FALSE)</f>
        <v>11900</v>
      </c>
      <c r="J30" s="1088"/>
      <c r="K30" s="1089"/>
    </row>
    <row r="31" spans="1:11" s="9" customFormat="1" x14ac:dyDescent="0.25">
      <c r="A31" s="847"/>
      <c r="B31" s="735"/>
      <c r="C31" s="1061"/>
      <c r="D31" s="1069"/>
      <c r="E31" s="1070"/>
      <c r="F31" s="24" t="s">
        <v>1304</v>
      </c>
      <c r="G31" s="203" t="str">
        <f>VLOOKUP(F31,'Общий прайс лист'!$A$4:$D$435,2,FALSE)</f>
        <v>Приемник OXIBD с обратной связью</v>
      </c>
      <c r="H31" s="24">
        <v>1</v>
      </c>
      <c r="I31" s="193">
        <f>VLOOKUP(F31,'Общий прайс лист'!A:D,4,FALSE)</f>
        <v>3900</v>
      </c>
      <c r="J31" s="1088"/>
      <c r="K31" s="1089"/>
    </row>
    <row r="32" spans="1:11" s="9" customFormat="1" ht="15.75" thickBot="1" x14ac:dyDescent="0.3">
      <c r="A32" s="847"/>
      <c r="B32" s="736"/>
      <c r="C32" s="1062"/>
      <c r="D32" s="1071"/>
      <c r="E32" s="1072"/>
      <c r="F32" s="25" t="s">
        <v>1278</v>
      </c>
      <c r="G32" s="200" t="s">
        <v>3096</v>
      </c>
      <c r="H32" s="25">
        <v>1</v>
      </c>
      <c r="I32" s="191"/>
      <c r="J32" s="1090"/>
      <c r="K32" s="1091"/>
    </row>
    <row r="33" spans="1:11" s="9" customFormat="1" x14ac:dyDescent="0.25">
      <c r="A33" s="847"/>
      <c r="B33" s="694" t="s">
        <v>1032</v>
      </c>
      <c r="C33" s="695"/>
      <c r="D33" s="695"/>
      <c r="E33" s="695"/>
      <c r="F33" s="11" t="s">
        <v>1191</v>
      </c>
      <c r="G33" s="20" t="str">
        <f>VLOOKUP(F33,'Общий прайс лист'!$A$4:$D$435,2,FALSE)</f>
        <v>Лампа сигнальная с антенной 12В/24В ELDC</v>
      </c>
      <c r="H33" s="11"/>
      <c r="I33" s="192">
        <f>VLOOKUP(F33,'Общий прайс лист'!A:D,4,FALSE)</f>
        <v>3350</v>
      </c>
      <c r="J33" s="436"/>
      <c r="K33" s="437"/>
    </row>
    <row r="34" spans="1:11" s="9" customFormat="1" x14ac:dyDescent="0.25">
      <c r="A34" s="847"/>
      <c r="B34" s="694"/>
      <c r="C34" s="695"/>
      <c r="D34" s="695"/>
      <c r="E34" s="695"/>
      <c r="F34" s="11" t="s">
        <v>15</v>
      </c>
      <c r="G34" s="20" t="str">
        <f>VLOOKUP(F34,'Общий прайс лист'!$A$4:$D$435,2,FALSE)</f>
        <v>Фотоэлементы Medium BlueBus EPMB</v>
      </c>
      <c r="H34" s="11"/>
      <c r="I34" s="192">
        <f>VLOOKUP(F34,'Общий прайс лист'!A:D,4,FALSE)</f>
        <v>4900</v>
      </c>
      <c r="J34" s="436"/>
      <c r="K34" s="437"/>
    </row>
    <row r="35" spans="1:11" s="9" customFormat="1" x14ac:dyDescent="0.25">
      <c r="A35" s="847"/>
      <c r="B35" s="694"/>
      <c r="C35" s="695"/>
      <c r="D35" s="695"/>
      <c r="E35" s="695"/>
      <c r="F35" s="5" t="s">
        <v>19</v>
      </c>
      <c r="G35" s="13" t="str">
        <f>VLOOKUP(F35,'Общий прайс лист'!$A$4:$D$435,2,FALSE)</f>
        <v>Аккумуляторная батарея PS124</v>
      </c>
      <c r="H35" s="5"/>
      <c r="I35" s="194">
        <f>VLOOKUP(F35,'Общий прайс лист'!A:D,4,FALSE)</f>
        <v>6550</v>
      </c>
      <c r="J35" s="436"/>
      <c r="K35" s="437"/>
    </row>
    <row r="36" spans="1:11" s="9" customFormat="1" x14ac:dyDescent="0.25">
      <c r="A36" s="847"/>
      <c r="B36" s="694"/>
      <c r="C36" s="695"/>
      <c r="D36" s="695"/>
      <c r="E36" s="695"/>
      <c r="F36" s="5" t="s">
        <v>737</v>
      </c>
      <c r="G36" s="13" t="str">
        <f>VLOOKUP(F36,'Общий прайс лист'!$A$4:$D$435,2,FALSE)</f>
        <v>Комплект для разблокировки тросом SPA2</v>
      </c>
      <c r="H36" s="5"/>
      <c r="I36" s="194">
        <f>VLOOKUP(F36,'Общий прайс лист'!A:D,4,FALSE)</f>
        <v>1900</v>
      </c>
      <c r="J36" s="436"/>
      <c r="K36" s="437"/>
    </row>
    <row r="37" spans="1:11" s="9" customFormat="1" ht="15.75" thickBot="1" x14ac:dyDescent="0.3">
      <c r="A37" s="848"/>
      <c r="B37" s="697"/>
      <c r="C37" s="698"/>
      <c r="D37" s="698"/>
      <c r="E37" s="698"/>
      <c r="F37" s="10" t="s">
        <v>546</v>
      </c>
      <c r="G37" s="18" t="str">
        <f>VLOOKUP(F37,'Общий прайс лист'!$A$4:$D$435,2,FALSE)</f>
        <v>Цифровой переключатель FLOR EDSW</v>
      </c>
      <c r="H37" s="10"/>
      <c r="I37" s="195">
        <f>VLOOKUP(F37,'Общий прайс лист'!A:D,4,FALSE)</f>
        <v>8150</v>
      </c>
      <c r="J37" s="438"/>
      <c r="K37" s="439"/>
    </row>
    <row r="38" spans="1:11" s="9" customFormat="1" ht="44.25" customHeight="1" x14ac:dyDescent="0.25">
      <c r="A38" s="846" t="s">
        <v>2418</v>
      </c>
      <c r="B38" s="734" t="s">
        <v>1065</v>
      </c>
      <c r="C38" s="1058" t="s">
        <v>1029</v>
      </c>
      <c r="D38" s="1046" t="s">
        <v>1374</v>
      </c>
      <c r="E38" s="1047"/>
      <c r="F38" s="262" t="s">
        <v>740</v>
      </c>
      <c r="G38" s="263" t="str">
        <f>VLOOKUP(F38,'Общий прайс лист'!$A$4:$D$435,2,FALSE)</f>
        <v>Привод для секционных ворот SO2000</v>
      </c>
      <c r="H38" s="262">
        <v>1</v>
      </c>
      <c r="I38" s="264">
        <f>VLOOKUP(F38,'Общий прайс лист'!A:D,4,FALSE)</f>
        <v>35900</v>
      </c>
      <c r="J38" s="1052">
        <f>VLOOKUP(D38,'Общий прайс лист'!A:D,4,FALSE)</f>
        <v>38900</v>
      </c>
      <c r="K38" s="1053"/>
    </row>
    <row r="39" spans="1:11" s="9" customFormat="1" ht="15" customHeight="1" x14ac:dyDescent="0.25">
      <c r="A39" s="847"/>
      <c r="B39" s="735"/>
      <c r="C39" s="720"/>
      <c r="D39" s="1048"/>
      <c r="E39" s="1049"/>
      <c r="F39" s="256" t="s">
        <v>1304</v>
      </c>
      <c r="G39" s="257" t="str">
        <f>VLOOKUP(F39,'Общий прайс лист'!$A$4:$D$435,2,FALSE)</f>
        <v>Приемник OXIBD с обратной связью</v>
      </c>
      <c r="H39" s="256">
        <v>1</v>
      </c>
      <c r="I39" s="258">
        <f>VLOOKUP(F39,'Общий прайс лист'!A:D,4,FALSE)</f>
        <v>3900</v>
      </c>
      <c r="J39" s="1054"/>
      <c r="K39" s="1055"/>
    </row>
    <row r="40" spans="1:11" s="9" customFormat="1" ht="15.75" customHeight="1" thickBot="1" x14ac:dyDescent="0.3">
      <c r="A40" s="847"/>
      <c r="B40" s="736"/>
      <c r="C40" s="721"/>
      <c r="D40" s="1050"/>
      <c r="E40" s="1051"/>
      <c r="F40" s="259" t="s">
        <v>1278</v>
      </c>
      <c r="G40" s="260" t="s">
        <v>3096</v>
      </c>
      <c r="H40" s="259">
        <v>1</v>
      </c>
      <c r="I40" s="261"/>
      <c r="J40" s="1056"/>
      <c r="K40" s="1057"/>
    </row>
    <row r="41" spans="1:11" s="9" customFormat="1" x14ac:dyDescent="0.25">
      <c r="A41" s="847"/>
      <c r="B41" s="694" t="s">
        <v>1031</v>
      </c>
      <c r="C41" s="695"/>
      <c r="D41" s="695"/>
      <c r="E41" s="785"/>
      <c r="F41" s="11" t="s">
        <v>1191</v>
      </c>
      <c r="G41" s="20" t="str">
        <f>VLOOKUP(F41,'Общий прайс лист'!$A$4:$D$435,2,FALSE)</f>
        <v>Лампа сигнальная с антенной 12В/24В ELDC</v>
      </c>
      <c r="H41" s="11"/>
      <c r="I41" s="192">
        <f>VLOOKUP(F41,'Общий прайс лист'!A:D,4,FALSE)</f>
        <v>3350</v>
      </c>
      <c r="J41" s="436"/>
      <c r="K41" s="437"/>
    </row>
    <row r="42" spans="1:11" s="9" customFormat="1" ht="15.75" thickBot="1" x14ac:dyDescent="0.3">
      <c r="A42" s="847"/>
      <c r="B42" s="697"/>
      <c r="C42" s="698"/>
      <c r="D42" s="698"/>
      <c r="E42" s="786"/>
      <c r="F42" s="10" t="s">
        <v>546</v>
      </c>
      <c r="G42" s="18" t="str">
        <f>VLOOKUP(F42,'Общий прайс лист'!$A$4:$D$435,2,FALSE)</f>
        <v>Цифровой переключатель FLOR EDSW</v>
      </c>
      <c r="H42" s="10"/>
      <c r="I42" s="195">
        <f>VLOOKUP(F42,'Общий прайс лист'!A:D,4,FALSE)</f>
        <v>8150</v>
      </c>
      <c r="J42" s="438"/>
      <c r="K42" s="439"/>
    </row>
    <row r="43" spans="1:11" s="9" customFormat="1" ht="41.25" customHeight="1" x14ac:dyDescent="0.25">
      <c r="A43" s="847"/>
      <c r="B43" s="734" t="s">
        <v>1232</v>
      </c>
      <c r="C43" s="1058" t="s">
        <v>1030</v>
      </c>
      <c r="D43" s="624" t="s">
        <v>2412</v>
      </c>
      <c r="E43" s="625"/>
      <c r="F43" s="308" t="s">
        <v>745</v>
      </c>
      <c r="G43" s="307" t="str">
        <f>VLOOKUP(F43,'Общий прайс лист'!$A$4:$D$435,2,FALSE)</f>
        <v>Привод для секционных ворот SU2000</v>
      </c>
      <c r="H43" s="308">
        <v>1</v>
      </c>
      <c r="I43" s="309">
        <f>VLOOKUP(F43,'Общий прайс лист'!A:D,4,FALSE)</f>
        <v>41900</v>
      </c>
      <c r="J43" s="1042">
        <f>VLOOKUP(D43,'Общий прайс лист'!A:D,4,FALSE)</f>
        <v>44900</v>
      </c>
      <c r="K43" s="1043"/>
    </row>
    <row r="44" spans="1:11" s="9" customFormat="1" ht="26.25" customHeight="1" thickBot="1" x14ac:dyDescent="0.3">
      <c r="A44" s="847"/>
      <c r="B44" s="736"/>
      <c r="C44" s="1059"/>
      <c r="D44" s="628"/>
      <c r="E44" s="629"/>
      <c r="F44" s="268" t="s">
        <v>1262</v>
      </c>
      <c r="G44" s="268" t="str">
        <f>VLOOKUP(F44,'Общий прайс лист'!$A$4:$D$435,2,FALSE)</f>
        <v>Блок управления DPRO924</v>
      </c>
      <c r="H44" s="268">
        <v>1</v>
      </c>
      <c r="I44" s="268">
        <f>VLOOKUP(F44,'Общий прайс лист'!A:D,4,FALSE)</f>
        <v>16900</v>
      </c>
      <c r="J44" s="1044"/>
      <c r="K44" s="1045"/>
    </row>
    <row r="45" spans="1:11" ht="18.75" x14ac:dyDescent="0.25">
      <c r="A45" s="847"/>
      <c r="B45" s="694" t="s">
        <v>1031</v>
      </c>
      <c r="C45" s="695"/>
      <c r="D45" s="695"/>
      <c r="E45" s="695"/>
      <c r="F45" s="11" t="s">
        <v>1191</v>
      </c>
      <c r="G45" s="20" t="str">
        <f>VLOOKUP(F45,'Общий прайс лист'!$A$4:$D$435,2,FALSE)</f>
        <v>Лампа сигнальная с антенной 12В/24В ELDC</v>
      </c>
      <c r="H45" s="11"/>
      <c r="I45" s="192">
        <f>VLOOKUP(F45,'Общий прайс лист'!A:D,4,FALSE)</f>
        <v>3350</v>
      </c>
      <c r="J45" s="440"/>
      <c r="K45" s="441"/>
    </row>
    <row r="46" spans="1:11" s="9" customFormat="1" ht="18.75" x14ac:dyDescent="0.25">
      <c r="A46" s="847"/>
      <c r="B46" s="694"/>
      <c r="C46" s="695"/>
      <c r="D46" s="695"/>
      <c r="E46" s="695"/>
      <c r="F46" s="11" t="s">
        <v>18</v>
      </c>
      <c r="G46" s="20" t="str">
        <f>VLOOKUP(F46,'Общий прайс лист'!$A$4:$D$435,2,FALSE)</f>
        <v>Переключатель замковый с механизмом разблокировки KIO</v>
      </c>
      <c r="H46" s="11"/>
      <c r="I46" s="192">
        <f>VLOOKUP(F46,'Общий прайс лист'!A:D,4,FALSE)</f>
        <v>5250</v>
      </c>
      <c r="J46" s="440"/>
      <c r="K46" s="441"/>
    </row>
    <row r="47" spans="1:11" s="9" customFormat="1" ht="18.75" x14ac:dyDescent="0.25">
      <c r="A47" s="847"/>
      <c r="B47" s="694"/>
      <c r="C47" s="695"/>
      <c r="D47" s="695"/>
      <c r="E47" s="695"/>
      <c r="F47" s="11" t="s">
        <v>17</v>
      </c>
      <c r="G47" s="20" t="str">
        <f>VLOOKUP(F47,'Общий прайс лист'!$A$4:$D$435,2,FALSE)</f>
        <v>Металлический трос разблокировки для KIO KA1</v>
      </c>
      <c r="H47" s="11"/>
      <c r="I47" s="192">
        <f>VLOOKUP(F47,'Общий прайс лист'!A:D,4,FALSE)</f>
        <v>1550</v>
      </c>
      <c r="J47" s="440"/>
      <c r="K47" s="441"/>
    </row>
    <row r="48" spans="1:11" ht="19.5" thickBot="1" x14ac:dyDescent="0.3">
      <c r="A48" s="847"/>
      <c r="B48" s="697"/>
      <c r="C48" s="698"/>
      <c r="D48" s="698"/>
      <c r="E48" s="698"/>
      <c r="F48" s="10" t="s">
        <v>546</v>
      </c>
      <c r="G48" s="18" t="str">
        <f>VLOOKUP(F48,'Общий прайс лист'!$A$4:$D$435,2,FALSE)</f>
        <v>Цифровой переключатель FLOR EDSW</v>
      </c>
      <c r="H48" s="10"/>
      <c r="I48" s="195">
        <f>VLOOKUP(F48,'Общий прайс лист'!A:D,4,FALSE)</f>
        <v>8150</v>
      </c>
      <c r="J48" s="442"/>
      <c r="K48" s="443"/>
    </row>
    <row r="49" spans="1:11" s="9" customFormat="1" ht="32.25" customHeight="1" x14ac:dyDescent="0.25">
      <c r="A49" s="847"/>
      <c r="B49" s="734" t="s">
        <v>1231</v>
      </c>
      <c r="C49" s="1058" t="s">
        <v>1030</v>
      </c>
      <c r="D49" s="624" t="s">
        <v>2413</v>
      </c>
      <c r="E49" s="625"/>
      <c r="F49" s="308" t="s">
        <v>744</v>
      </c>
      <c r="G49" s="307" t="str">
        <f>VLOOKUP(F49,'Общий прайс лист'!$A$4:$D$435,2,FALSE)</f>
        <v>Привод для секционных ворот SU2000V</v>
      </c>
      <c r="H49" s="308">
        <v>1</v>
      </c>
      <c r="I49" s="309">
        <f>VLOOKUP(F49,'Общий прайс лист'!A:D,4,FALSE)</f>
        <v>43900</v>
      </c>
      <c r="J49" s="1042">
        <f>VLOOKUP(D49,'Общий прайс лист'!A:D,4,FALSE)</f>
        <v>46900</v>
      </c>
      <c r="K49" s="1043"/>
    </row>
    <row r="50" spans="1:11" s="9" customFormat="1" ht="27.75" customHeight="1" thickBot="1" x14ac:dyDescent="0.3">
      <c r="A50" s="847"/>
      <c r="B50" s="736"/>
      <c r="C50" s="1059"/>
      <c r="D50" s="628"/>
      <c r="E50" s="629"/>
      <c r="F50" s="268" t="s">
        <v>1262</v>
      </c>
      <c r="G50" s="268" t="str">
        <f>VLOOKUP(F50,'Общий прайс лист'!$A$4:$D$435,2,FALSE)</f>
        <v>Блок управления DPRO924</v>
      </c>
      <c r="H50" s="268">
        <v>1</v>
      </c>
      <c r="I50" s="268">
        <f>VLOOKUP(F50,'Общий прайс лист'!A:D,4,FALSE)</f>
        <v>16900</v>
      </c>
      <c r="J50" s="1044"/>
      <c r="K50" s="1045"/>
    </row>
    <row r="51" spans="1:11" s="9" customFormat="1" x14ac:dyDescent="0.25">
      <c r="A51" s="847"/>
      <c r="B51" s="694" t="s">
        <v>1031</v>
      </c>
      <c r="C51" s="695"/>
      <c r="D51" s="695"/>
      <c r="E51" s="695"/>
      <c r="F51" s="11" t="s">
        <v>1191</v>
      </c>
      <c r="G51" s="20" t="str">
        <f>VLOOKUP(F51,'Общий прайс лист'!$A$4:$D$435,2,FALSE)</f>
        <v>Лампа сигнальная с антенной 12В/24В ELDC</v>
      </c>
      <c r="H51" s="11"/>
      <c r="I51" s="192">
        <f>VLOOKUP(F51,'Общий прайс лист'!A:D,4,FALSE)</f>
        <v>3350</v>
      </c>
      <c r="J51" s="436"/>
      <c r="K51" s="437"/>
    </row>
    <row r="52" spans="1:11" s="9" customFormat="1" x14ac:dyDescent="0.25">
      <c r="A52" s="847"/>
      <c r="B52" s="694"/>
      <c r="C52" s="695"/>
      <c r="D52" s="695"/>
      <c r="E52" s="695"/>
      <c r="F52" s="11" t="s">
        <v>18</v>
      </c>
      <c r="G52" s="20" t="str">
        <f>VLOOKUP(F52,'Общий прайс лист'!$A$4:$D$435,2,FALSE)</f>
        <v>Переключатель замковый с механизмом разблокировки KIO</v>
      </c>
      <c r="H52" s="11"/>
      <c r="I52" s="192">
        <f>VLOOKUP(F52,'Общий прайс лист'!A:D,4,FALSE)</f>
        <v>5250</v>
      </c>
      <c r="J52" s="436"/>
      <c r="K52" s="437"/>
    </row>
    <row r="53" spans="1:11" s="9" customFormat="1" x14ac:dyDescent="0.25">
      <c r="A53" s="847"/>
      <c r="B53" s="694"/>
      <c r="C53" s="695"/>
      <c r="D53" s="695"/>
      <c r="E53" s="695"/>
      <c r="F53" s="11" t="s">
        <v>17</v>
      </c>
      <c r="G53" s="20" t="str">
        <f>VLOOKUP(F53,'Общий прайс лист'!$A$4:$D$435,2,FALSE)</f>
        <v>Металлический трос разблокировки для KIO KA1</v>
      </c>
      <c r="H53" s="11"/>
      <c r="I53" s="192">
        <f>VLOOKUP(F53,'Общий прайс лист'!A:D,4,FALSE)</f>
        <v>1550</v>
      </c>
      <c r="J53" s="436"/>
      <c r="K53" s="437"/>
    </row>
    <row r="54" spans="1:11" s="9" customFormat="1" ht="15.75" thickBot="1" x14ac:dyDescent="0.3">
      <c r="A54" s="847"/>
      <c r="B54" s="697"/>
      <c r="C54" s="698"/>
      <c r="D54" s="698"/>
      <c r="E54" s="698"/>
      <c r="F54" s="10" t="s">
        <v>546</v>
      </c>
      <c r="G54" s="18" t="str">
        <f>VLOOKUP(F54,'Общий прайс лист'!$A$4:$D$435,2,FALSE)</f>
        <v>Цифровой переключатель FLOR EDSW</v>
      </c>
      <c r="H54" s="10"/>
      <c r="I54" s="195">
        <f>VLOOKUP(F54,'Общий прайс лист'!A:D,4,FALSE)</f>
        <v>8150</v>
      </c>
      <c r="J54" s="438"/>
      <c r="K54" s="439"/>
    </row>
    <row r="55" spans="1:11" s="9" customFormat="1" ht="46.5" customHeight="1" x14ac:dyDescent="0.25">
      <c r="A55" s="847"/>
      <c r="B55" s="734" t="s">
        <v>2411</v>
      </c>
      <c r="C55" s="1058" t="s">
        <v>1030</v>
      </c>
      <c r="D55" s="624" t="s">
        <v>2414</v>
      </c>
      <c r="E55" s="625"/>
      <c r="F55" s="308" t="s">
        <v>741</v>
      </c>
      <c r="G55" s="307" t="str">
        <f>VLOOKUP(F55,'Общий прайс лист'!$A$4:$D$435,2,FALSE)</f>
        <v>Привод для секционных ворот SU2000VV</v>
      </c>
      <c r="H55" s="308">
        <v>1</v>
      </c>
      <c r="I55" s="309">
        <f>VLOOKUP(F55,'Общий прайс лист'!A:D,4,FALSE)</f>
        <v>45900</v>
      </c>
      <c r="J55" s="1042">
        <f>VLOOKUP(D55,'Общий прайс лист'!A:D,4,FALSE)</f>
        <v>48900</v>
      </c>
      <c r="K55" s="1043"/>
    </row>
    <row r="56" spans="1:11" s="9" customFormat="1" ht="15.75" thickBot="1" x14ac:dyDescent="0.3">
      <c r="A56" s="847"/>
      <c r="B56" s="736"/>
      <c r="C56" s="1059"/>
      <c r="D56" s="628"/>
      <c r="E56" s="629"/>
      <c r="F56" s="268" t="s">
        <v>1262</v>
      </c>
      <c r="G56" s="268" t="str">
        <f>VLOOKUP(F56,'Общий прайс лист'!$A$4:$D$435,2,FALSE)</f>
        <v>Блок управления DPRO924</v>
      </c>
      <c r="H56" s="268">
        <v>1</v>
      </c>
      <c r="I56" s="268">
        <f>VLOOKUP(F56,'Общий прайс лист'!A:D,4,FALSE)</f>
        <v>16900</v>
      </c>
      <c r="J56" s="1044"/>
      <c r="K56" s="1045"/>
    </row>
    <row r="57" spans="1:11" s="9" customFormat="1" x14ac:dyDescent="0.25">
      <c r="A57" s="847"/>
      <c r="B57" s="694" t="s">
        <v>1031</v>
      </c>
      <c r="C57" s="695"/>
      <c r="D57" s="695"/>
      <c r="E57" s="695"/>
      <c r="F57" s="11" t="s">
        <v>1191</v>
      </c>
      <c r="G57" s="20" t="str">
        <f>VLOOKUP(F57,'Общий прайс лист'!$A$4:$D$435,2,FALSE)</f>
        <v>Лампа сигнальная с антенной 12В/24В ELDC</v>
      </c>
      <c r="H57" s="11"/>
      <c r="I57" s="192">
        <f>VLOOKUP(F57,'Общий прайс лист'!A:D,4,FALSE)</f>
        <v>3350</v>
      </c>
      <c r="J57" s="201"/>
      <c r="K57" s="202"/>
    </row>
    <row r="58" spans="1:11" s="9" customFormat="1" x14ac:dyDescent="0.25">
      <c r="A58" s="847"/>
      <c r="B58" s="694"/>
      <c r="C58" s="695"/>
      <c r="D58" s="695"/>
      <c r="E58" s="695"/>
      <c r="F58" s="11" t="s">
        <v>18</v>
      </c>
      <c r="G58" s="20" t="str">
        <f>VLOOKUP(F58,'Общий прайс лист'!$A$4:$D$435,2,FALSE)</f>
        <v>Переключатель замковый с механизмом разблокировки KIO</v>
      </c>
      <c r="H58" s="11"/>
      <c r="I58" s="192">
        <f>VLOOKUP(F58,'Общий прайс лист'!A:D,4,FALSE)</f>
        <v>5250</v>
      </c>
      <c r="J58" s="201"/>
      <c r="K58" s="202"/>
    </row>
    <row r="59" spans="1:11" s="9" customFormat="1" x14ac:dyDescent="0.25">
      <c r="A59" s="847"/>
      <c r="B59" s="694"/>
      <c r="C59" s="695"/>
      <c r="D59" s="695"/>
      <c r="E59" s="695"/>
      <c r="F59" s="11" t="s">
        <v>17</v>
      </c>
      <c r="G59" s="20" t="str">
        <f>VLOOKUP(F59,'Общий прайс лист'!$A$4:$D$435,2,FALSE)</f>
        <v>Металлический трос разблокировки для KIO KA1</v>
      </c>
      <c r="H59" s="11"/>
      <c r="I59" s="192">
        <f>VLOOKUP(F59,'Общий прайс лист'!A:D,4,FALSE)</f>
        <v>1550</v>
      </c>
      <c r="J59" s="201"/>
      <c r="K59" s="202"/>
    </row>
    <row r="60" spans="1:11" s="9" customFormat="1" ht="15.75" thickBot="1" x14ac:dyDescent="0.3">
      <c r="A60" s="848"/>
      <c r="B60" s="697"/>
      <c r="C60" s="698"/>
      <c r="D60" s="698"/>
      <c r="E60" s="698"/>
      <c r="F60" s="10" t="s">
        <v>546</v>
      </c>
      <c r="G60" s="18" t="str">
        <f>VLOOKUP(F60,'Общий прайс лист'!$A$4:$D$435,2,FALSE)</f>
        <v>Цифровой переключатель FLOR EDSW</v>
      </c>
      <c r="H60" s="10"/>
      <c r="I60" s="195">
        <f>VLOOKUP(F60,'Общий прайс лист'!A:D,4,FALSE)</f>
        <v>8150</v>
      </c>
      <c r="J60" s="204"/>
      <c r="K60" s="205"/>
    </row>
    <row r="61" spans="1:11" s="9" customFormat="1" ht="24" x14ac:dyDescent="0.25">
      <c r="A61" s="846" t="s">
        <v>1324</v>
      </c>
      <c r="B61" s="1099" t="s">
        <v>1390</v>
      </c>
      <c r="C61" s="1058" t="s">
        <v>1030</v>
      </c>
      <c r="D61" s="755" t="s">
        <v>1316</v>
      </c>
      <c r="E61" s="1102"/>
      <c r="F61" s="306" t="s">
        <v>3125</v>
      </c>
      <c r="G61" s="307" t="str">
        <f>VLOOKUP(F61,'Общий прайс лист'!$A$4:$D$435,2,FALSE)</f>
        <v>Привод для промышленных секционных ворот SWT 70.20 EL15 KE (230 В, 70 Нм, 20 об.мин, вал 25,4 мм, цепь аварийного подъема 10м, IP54)</v>
      </c>
      <c r="H61" s="308">
        <v>1</v>
      </c>
      <c r="I61" s="309">
        <f>VLOOKUP(F61,'Общий прайс лист'!A:D,4,FALSE)</f>
        <v>44900</v>
      </c>
      <c r="J61" s="1113">
        <f>VLOOKUP(D61,'Общий прайс лист'!A:D,4,FALSE)</f>
        <v>54900</v>
      </c>
      <c r="K61" s="1114"/>
    </row>
    <row r="62" spans="1:11" s="9" customFormat="1" ht="24" x14ac:dyDescent="0.25">
      <c r="A62" s="847"/>
      <c r="B62" s="1100"/>
      <c r="C62" s="720"/>
      <c r="D62" s="1103"/>
      <c r="E62" s="1104"/>
      <c r="F62" s="62" t="s">
        <v>1416</v>
      </c>
      <c r="G62" s="266" t="s">
        <v>1536</v>
      </c>
      <c r="H62" s="265">
        <v>1</v>
      </c>
      <c r="I62" s="267"/>
      <c r="J62" s="1115"/>
      <c r="K62" s="1116"/>
    </row>
    <row r="63" spans="1:11" s="9" customFormat="1" ht="15.75" thickBot="1" x14ac:dyDescent="0.3">
      <c r="A63" s="847"/>
      <c r="B63" s="1101"/>
      <c r="C63" s="721"/>
      <c r="D63" s="1105"/>
      <c r="E63" s="1106"/>
      <c r="F63" s="39" t="s">
        <v>1326</v>
      </c>
      <c r="G63" s="342" t="str">
        <f>VLOOKUP(F63,'Общий прайс лист'!$A$4:$D$435,2,FALSE)</f>
        <v xml:space="preserve">Блок управления D-PRO Action для однофазного двигателя привода 230В , 2,2 кВт, IP65 </v>
      </c>
      <c r="H63" s="343">
        <v>1</v>
      </c>
      <c r="I63" s="124">
        <f>VLOOKUP(F63,'Общий прайс лист'!A:D,4,FALSE)</f>
        <v>15000</v>
      </c>
      <c r="J63" s="1117"/>
      <c r="K63" s="1118"/>
    </row>
    <row r="64" spans="1:11" s="9" customFormat="1" ht="24" x14ac:dyDescent="0.25">
      <c r="A64" s="847"/>
      <c r="B64" s="694" t="s">
        <v>1032</v>
      </c>
      <c r="C64" s="695"/>
      <c r="D64" s="695"/>
      <c r="E64" s="695"/>
      <c r="F64" s="11" t="s">
        <v>1353</v>
      </c>
      <c r="G64" s="341" t="s">
        <v>1383</v>
      </c>
      <c r="H64" s="11"/>
      <c r="I64" s="11">
        <v>7900</v>
      </c>
      <c r="J64" s="252"/>
      <c r="K64" s="253"/>
    </row>
    <row r="65" spans="1:11" s="9" customFormat="1" ht="24" x14ac:dyDescent="0.25">
      <c r="A65" s="847"/>
      <c r="B65" s="694"/>
      <c r="C65" s="695"/>
      <c r="D65" s="695"/>
      <c r="E65" s="695"/>
      <c r="F65" s="340" t="s">
        <v>1356</v>
      </c>
      <c r="G65" s="20" t="str">
        <f>VLOOKUP(F65,'Общий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65" s="11"/>
      <c r="I65" s="192">
        <f>VLOOKUP(F65,'Общий прайс лист'!A:D,4,FALSE)</f>
        <v>3900</v>
      </c>
      <c r="J65" s="252"/>
      <c r="K65" s="253"/>
    </row>
    <row r="66" spans="1:11" s="9" customFormat="1" ht="15.75" thickBot="1" x14ac:dyDescent="0.3">
      <c r="A66" s="847"/>
      <c r="B66" s="694"/>
      <c r="C66" s="695"/>
      <c r="D66" s="695"/>
      <c r="E66" s="695"/>
      <c r="F66" s="340" t="s">
        <v>1354</v>
      </c>
      <c r="G66" s="20" t="s">
        <v>1355</v>
      </c>
      <c r="H66" s="11"/>
      <c r="I66" s="192">
        <v>5900</v>
      </c>
      <c r="J66" s="252"/>
      <c r="K66" s="253"/>
    </row>
    <row r="67" spans="1:11" s="9" customFormat="1" ht="24" x14ac:dyDescent="0.25">
      <c r="A67" s="847"/>
      <c r="B67" s="1099" t="s">
        <v>1391</v>
      </c>
      <c r="C67" s="1058" t="s">
        <v>1030</v>
      </c>
      <c r="D67" s="775" t="s">
        <v>3133</v>
      </c>
      <c r="E67" s="1102"/>
      <c r="F67" s="306" t="s">
        <v>3127</v>
      </c>
      <c r="G67" s="307" t="str">
        <f>VLOOKUP(F67,'Общий прайс лист'!$A$4:$D$435,2,FALSE)</f>
        <v>Привод для промышленных секционных ворот SDT-70-20 EL15 KE (400 В, 70 Нм, 20 об.мин, вал 25,4 мм,  цепь аварийного подъема 10м, IP54)</v>
      </c>
      <c r="H67" s="308">
        <v>1</v>
      </c>
      <c r="I67" s="309">
        <f>VLOOKUP(F67,'Общий прайс лист'!A:D,4,FALSE)</f>
        <v>47900</v>
      </c>
      <c r="J67" s="1113">
        <f>VLOOKUP(D67,'Общий прайс лист'!A:D,4,FALSE)</f>
        <v>57900</v>
      </c>
      <c r="K67" s="1114"/>
    </row>
    <row r="68" spans="1:11" s="9" customFormat="1" ht="24" customHeight="1" x14ac:dyDescent="0.25">
      <c r="A68" s="847"/>
      <c r="B68" s="1100"/>
      <c r="C68" s="720"/>
      <c r="D68" s="1119"/>
      <c r="E68" s="1104"/>
      <c r="F68" s="62" t="s">
        <v>1416</v>
      </c>
      <c r="G68" s="266" t="s">
        <v>1536</v>
      </c>
      <c r="H68" s="265">
        <v>1</v>
      </c>
      <c r="I68" s="267"/>
      <c r="J68" s="1115"/>
      <c r="K68" s="1116"/>
    </row>
    <row r="69" spans="1:11" s="9" customFormat="1" ht="15.75" thickBot="1" x14ac:dyDescent="0.3">
      <c r="A69" s="847"/>
      <c r="B69" s="1101"/>
      <c r="C69" s="721"/>
      <c r="D69" s="1120"/>
      <c r="E69" s="1106"/>
      <c r="F69" s="39" t="s">
        <v>1329</v>
      </c>
      <c r="G69" s="342" t="str">
        <f>VLOOKUP(F69,'Общий прайс лист'!$A$4:$D$435,2,FALSE)</f>
        <v>Блок управления D-PRO Action для  трехфазного двигателя привода 400 В , 2,2 кВт, IP65</v>
      </c>
      <c r="H69" s="343">
        <v>1</v>
      </c>
      <c r="I69" s="124">
        <f>VLOOKUP(F69,'Общий прайс лист'!A:D,4,FALSE)</f>
        <v>15000</v>
      </c>
      <c r="J69" s="1117"/>
      <c r="K69" s="1118"/>
    </row>
    <row r="70" spans="1:11" s="9" customFormat="1" ht="24" x14ac:dyDescent="0.25">
      <c r="A70" s="847"/>
      <c r="B70" s="694" t="s">
        <v>1032</v>
      </c>
      <c r="C70" s="695"/>
      <c r="D70" s="695"/>
      <c r="E70" s="695"/>
      <c r="F70" s="340" t="s">
        <v>1353</v>
      </c>
      <c r="G70" s="20" t="s">
        <v>1383</v>
      </c>
      <c r="H70" s="11"/>
      <c r="I70" s="192">
        <v>7900</v>
      </c>
      <c r="J70" s="252"/>
      <c r="K70" s="253"/>
    </row>
    <row r="71" spans="1:11" s="9" customFormat="1" ht="24" x14ac:dyDescent="0.25">
      <c r="A71" s="847"/>
      <c r="B71" s="694"/>
      <c r="C71" s="695"/>
      <c r="D71" s="695"/>
      <c r="E71" s="695"/>
      <c r="F71" s="340" t="s">
        <v>1356</v>
      </c>
      <c r="G71" s="20" t="str">
        <f>VLOOKUP(F71,'Общий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1" s="11"/>
      <c r="I71" s="192">
        <f>VLOOKUP(F71,'Общий прайс лист'!A:D,4,FALSE)</f>
        <v>3900</v>
      </c>
      <c r="J71" s="252"/>
      <c r="K71" s="253"/>
    </row>
    <row r="72" spans="1:11" s="9" customFormat="1" ht="15.75" thickBot="1" x14ac:dyDescent="0.3">
      <c r="A72" s="847"/>
      <c r="B72" s="694"/>
      <c r="C72" s="695"/>
      <c r="D72" s="695"/>
      <c r="E72" s="695"/>
      <c r="F72" s="340" t="s">
        <v>1354</v>
      </c>
      <c r="G72" s="20" t="s">
        <v>1355</v>
      </c>
      <c r="H72" s="11"/>
      <c r="I72" s="192">
        <v>5900</v>
      </c>
      <c r="J72" s="252"/>
      <c r="K72" s="253"/>
    </row>
    <row r="73" spans="1:11" s="9" customFormat="1" ht="24" x14ac:dyDescent="0.25">
      <c r="A73" s="847"/>
      <c r="B73" s="1099" t="s">
        <v>1392</v>
      </c>
      <c r="C73" s="1058" t="s">
        <v>1030</v>
      </c>
      <c r="D73" s="775" t="s">
        <v>1317</v>
      </c>
      <c r="E73" s="1102"/>
      <c r="F73" s="306" t="s">
        <v>1328</v>
      </c>
      <c r="G73" s="307" t="str">
        <f>VLOOKUP(F73,'Общий прайс лист'!$A$4:$D$435,2,FALSE)</f>
        <v>Привод для промышленных секционных ворот SDN-100-24 (400 В, 100 Нм, 24 об.мин, вал 25,4 мм,  цепь аварийного подъема 10м, IP54)</v>
      </c>
      <c r="H73" s="308">
        <v>1</v>
      </c>
      <c r="I73" s="309">
        <f>VLOOKUP(F73,'Общий прайс лист'!A:D,4,FALSE)</f>
        <v>53900</v>
      </c>
      <c r="J73" s="1113">
        <f>VLOOKUP(D73,'Общий прайс лист'!A:D,4,FALSE)</f>
        <v>60900</v>
      </c>
      <c r="K73" s="1114"/>
    </row>
    <row r="74" spans="1:11" s="9" customFormat="1" ht="24" customHeight="1" x14ac:dyDescent="0.25">
      <c r="A74" s="847"/>
      <c r="B74" s="1100"/>
      <c r="C74" s="720"/>
      <c r="D74" s="1119"/>
      <c r="E74" s="1104"/>
      <c r="F74" s="62" t="s">
        <v>1416</v>
      </c>
      <c r="G74" s="266" t="s">
        <v>1536</v>
      </c>
      <c r="H74" s="265">
        <v>1</v>
      </c>
      <c r="I74" s="267"/>
      <c r="J74" s="1115"/>
      <c r="K74" s="1116"/>
    </row>
    <row r="75" spans="1:11" s="9" customFormat="1" ht="15.75" thickBot="1" x14ac:dyDescent="0.3">
      <c r="A75" s="847"/>
      <c r="B75" s="1101"/>
      <c r="C75" s="721"/>
      <c r="D75" s="1120"/>
      <c r="E75" s="1106"/>
      <c r="F75" s="39" t="s">
        <v>1329</v>
      </c>
      <c r="G75" s="342" t="str">
        <f>VLOOKUP(F75,'Общий прайс лист'!$A$4:$D$435,2,FALSE)</f>
        <v>Блок управления D-PRO Action для  трехфазного двигателя привода 400 В , 2,2 кВт, IP65</v>
      </c>
      <c r="H75" s="343">
        <v>1</v>
      </c>
      <c r="I75" s="124">
        <f>VLOOKUP(F75,'Общий прайс лист'!A:D,4,FALSE)</f>
        <v>15000</v>
      </c>
      <c r="J75" s="1117"/>
      <c r="K75" s="1118"/>
    </row>
    <row r="76" spans="1:11" s="9" customFormat="1" ht="24" x14ac:dyDescent="0.25">
      <c r="A76" s="847"/>
      <c r="B76" s="694" t="s">
        <v>1032</v>
      </c>
      <c r="C76" s="695"/>
      <c r="D76" s="695"/>
      <c r="E76" s="695"/>
      <c r="F76" s="340" t="s">
        <v>1353</v>
      </c>
      <c r="G76" s="20" t="s">
        <v>1383</v>
      </c>
      <c r="H76" s="11"/>
      <c r="I76" s="192">
        <v>7900</v>
      </c>
      <c r="J76" s="252"/>
      <c r="K76" s="253"/>
    </row>
    <row r="77" spans="1:11" s="9" customFormat="1" ht="24" x14ac:dyDescent="0.25">
      <c r="A77" s="847"/>
      <c r="B77" s="694"/>
      <c r="C77" s="695"/>
      <c r="D77" s="695"/>
      <c r="E77" s="695"/>
      <c r="F77" s="340" t="s">
        <v>1356</v>
      </c>
      <c r="G77" s="20" t="str">
        <f>VLOOKUP(F77,'Общий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7" s="11"/>
      <c r="I77" s="192">
        <f>VLOOKUP(F77,'Общий прайс лист'!A:D,4,FALSE)</f>
        <v>3900</v>
      </c>
      <c r="J77" s="252"/>
      <c r="K77" s="253"/>
    </row>
    <row r="78" spans="1:11" s="9" customFormat="1" ht="15.75" thickBot="1" x14ac:dyDescent="0.3">
      <c r="A78" s="847"/>
      <c r="B78" s="694"/>
      <c r="C78" s="695"/>
      <c r="D78" s="695"/>
      <c r="E78" s="695"/>
      <c r="F78" s="340" t="s">
        <v>1354</v>
      </c>
      <c r="G78" s="20" t="s">
        <v>1355</v>
      </c>
      <c r="H78" s="11"/>
      <c r="I78" s="192">
        <v>5900</v>
      </c>
      <c r="J78" s="252"/>
      <c r="K78" s="253"/>
    </row>
    <row r="79" spans="1:11" s="9" customFormat="1" ht="24" x14ac:dyDescent="0.25">
      <c r="A79" s="847"/>
      <c r="B79" s="1099" t="s">
        <v>1393</v>
      </c>
      <c r="C79" s="1058" t="s">
        <v>1030</v>
      </c>
      <c r="D79" s="775" t="s">
        <v>1318</v>
      </c>
      <c r="E79" s="1102"/>
      <c r="F79" s="306" t="s">
        <v>1345</v>
      </c>
      <c r="G79" s="307" t="str">
        <f>VLOOKUP(F79,'Общий прайс лист'!$A$4:$D$435,2,FALSE)</f>
        <v>Привод для промышленных секционных ворот SDN-120-20 (400 В, 120 Нм, 20 об.мин, вал 25,4 мм,  цепь аварийного подъема 10м, IP54)</v>
      </c>
      <c r="H79" s="308">
        <v>1</v>
      </c>
      <c r="I79" s="309">
        <f>VLOOKUP(F79,'Общий прайс лист'!A:D,4,FALSE)</f>
        <v>56900</v>
      </c>
      <c r="J79" s="1113">
        <f>VLOOKUP(D79,'Общий прайс лист'!A:D,4,FALSE)</f>
        <v>63900</v>
      </c>
      <c r="K79" s="1114"/>
    </row>
    <row r="80" spans="1:11" s="9" customFormat="1" ht="24" customHeight="1" x14ac:dyDescent="0.25">
      <c r="A80" s="847"/>
      <c r="B80" s="1100"/>
      <c r="C80" s="720"/>
      <c r="D80" s="1119"/>
      <c r="E80" s="1104"/>
      <c r="F80" s="62" t="s">
        <v>1416</v>
      </c>
      <c r="G80" s="266" t="s">
        <v>1536</v>
      </c>
      <c r="H80" s="265">
        <v>1</v>
      </c>
      <c r="I80" s="267"/>
      <c r="J80" s="1115"/>
      <c r="K80" s="1116"/>
    </row>
    <row r="81" spans="1:11" s="9" customFormat="1" ht="15.75" thickBot="1" x14ac:dyDescent="0.3">
      <c r="A81" s="847"/>
      <c r="B81" s="1101"/>
      <c r="C81" s="721"/>
      <c r="D81" s="1120"/>
      <c r="E81" s="1106"/>
      <c r="F81" s="39" t="s">
        <v>1329</v>
      </c>
      <c r="G81" s="342" t="str">
        <f>VLOOKUP(F81,'Общий прайс лист'!$A$4:$D$435,2,FALSE)</f>
        <v>Блок управления D-PRO Action для  трехфазного двигателя привода 400 В , 2,2 кВт, IP65</v>
      </c>
      <c r="H81" s="343">
        <v>1</v>
      </c>
      <c r="I81" s="124">
        <f>VLOOKUP(F81,'Общий прайс лист'!A:D,4,FALSE)</f>
        <v>15000</v>
      </c>
      <c r="J81" s="1117"/>
      <c r="K81" s="1118"/>
    </row>
    <row r="82" spans="1:11" s="9" customFormat="1" ht="24" x14ac:dyDescent="0.25">
      <c r="A82" s="847"/>
      <c r="B82" s="694" t="s">
        <v>1032</v>
      </c>
      <c r="C82" s="695"/>
      <c r="D82" s="695"/>
      <c r="E82" s="695"/>
      <c r="F82" s="340" t="s">
        <v>1353</v>
      </c>
      <c r="G82" s="20" t="s">
        <v>1383</v>
      </c>
      <c r="H82" s="11"/>
      <c r="I82" s="192">
        <v>7900</v>
      </c>
      <c r="J82" s="252"/>
      <c r="K82" s="253"/>
    </row>
    <row r="83" spans="1:11" s="9" customFormat="1" ht="24" x14ac:dyDescent="0.25">
      <c r="A83" s="847"/>
      <c r="B83" s="694"/>
      <c r="C83" s="695"/>
      <c r="D83" s="695"/>
      <c r="E83" s="695"/>
      <c r="F83" s="340" t="s">
        <v>1356</v>
      </c>
      <c r="G83" s="20" t="str">
        <f>VLOOKUP(F83,'Общий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3" s="11"/>
      <c r="I83" s="192">
        <f>VLOOKUP(F83,'Общий прайс лист'!A:D,4,FALSE)</f>
        <v>3900</v>
      </c>
      <c r="J83" s="252"/>
      <c r="K83" s="253"/>
    </row>
    <row r="84" spans="1:11" s="9" customFormat="1" ht="15.75" thickBot="1" x14ac:dyDescent="0.3">
      <c r="A84" s="847"/>
      <c r="B84" s="694"/>
      <c r="C84" s="695"/>
      <c r="D84" s="695"/>
      <c r="E84" s="695"/>
      <c r="F84" s="340" t="s">
        <v>1354</v>
      </c>
      <c r="G84" s="20" t="s">
        <v>1355</v>
      </c>
      <c r="H84" s="11"/>
      <c r="I84" s="192">
        <v>5900</v>
      </c>
      <c r="J84" s="252"/>
      <c r="K84" s="253"/>
    </row>
    <row r="85" spans="1:11" s="9" customFormat="1" ht="24" x14ac:dyDescent="0.25">
      <c r="A85" s="847"/>
      <c r="B85" s="1099" t="s">
        <v>1394</v>
      </c>
      <c r="C85" s="1058" t="s">
        <v>1030</v>
      </c>
      <c r="D85" s="775" t="s">
        <v>1319</v>
      </c>
      <c r="E85" s="1102"/>
      <c r="F85" s="306" t="s">
        <v>1330</v>
      </c>
      <c r="G85" s="307" t="str">
        <f>VLOOKUP(F85,'Общий прайс лист'!$A$4:$D$435,2,FALSE)</f>
        <v>Привод для промышленных секционных ворот SDN-140-20 (400 В, 140 Нм, 20 об.мин, вал 25,4 мм, цепь аварийного подъема 10м, IP54)</v>
      </c>
      <c r="H85" s="308">
        <v>1</v>
      </c>
      <c r="I85" s="309">
        <f>VLOOKUP(F85,'Общий прайс лист'!A:D,4,FALSE)</f>
        <v>55900</v>
      </c>
      <c r="J85" s="1113">
        <f>VLOOKUP(D85,'Общий прайс лист'!A:D,4,FALSE)</f>
        <v>66900</v>
      </c>
      <c r="K85" s="1114"/>
    </row>
    <row r="86" spans="1:11" s="9" customFormat="1" ht="24" customHeight="1" x14ac:dyDescent="0.25">
      <c r="A86" s="847"/>
      <c r="B86" s="1100"/>
      <c r="C86" s="720"/>
      <c r="D86" s="1119"/>
      <c r="E86" s="1104"/>
      <c r="F86" s="62" t="s">
        <v>1416</v>
      </c>
      <c r="G86" s="266" t="s">
        <v>1537</v>
      </c>
      <c r="H86" s="265">
        <v>1</v>
      </c>
      <c r="I86" s="267"/>
      <c r="J86" s="1115"/>
      <c r="K86" s="1116"/>
    </row>
    <row r="87" spans="1:11" s="9" customFormat="1" ht="15.75" thickBot="1" x14ac:dyDescent="0.3">
      <c r="A87" s="847"/>
      <c r="B87" s="1101"/>
      <c r="C87" s="721"/>
      <c r="D87" s="1120"/>
      <c r="E87" s="1106"/>
      <c r="F87" s="39" t="s">
        <v>1329</v>
      </c>
      <c r="G87" s="342" t="str">
        <f>VLOOKUP(F87,'Общий прайс лист'!$A$4:$D$435,2,FALSE)</f>
        <v>Блок управления D-PRO Action для  трехфазного двигателя привода 400 В , 2,2 кВт, IP65</v>
      </c>
      <c r="H87" s="343">
        <v>1</v>
      </c>
      <c r="I87" s="124">
        <f>VLOOKUP(F87,'Общий прайс лист'!A:D,4,FALSE)</f>
        <v>15000</v>
      </c>
      <c r="J87" s="1117"/>
      <c r="K87" s="1118"/>
    </row>
    <row r="88" spans="1:11" s="9" customFormat="1" ht="24" x14ac:dyDescent="0.25">
      <c r="A88" s="847"/>
      <c r="B88" s="694" t="s">
        <v>1032</v>
      </c>
      <c r="C88" s="695"/>
      <c r="D88" s="695"/>
      <c r="E88" s="695"/>
      <c r="F88" s="340" t="s">
        <v>1353</v>
      </c>
      <c r="G88" s="20" t="s">
        <v>1383</v>
      </c>
      <c r="H88" s="11"/>
      <c r="I88" s="192">
        <v>7900</v>
      </c>
      <c r="J88" s="252"/>
      <c r="K88" s="253"/>
    </row>
    <row r="89" spans="1:11" s="9" customFormat="1" ht="24" x14ac:dyDescent="0.25">
      <c r="A89" s="847"/>
      <c r="B89" s="694"/>
      <c r="C89" s="695"/>
      <c r="D89" s="695"/>
      <c r="E89" s="695"/>
      <c r="F89" s="340" t="s">
        <v>1356</v>
      </c>
      <c r="G89" s="20" t="str">
        <f>VLOOKUP(F89,'Общий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9" s="11"/>
      <c r="I89" s="192">
        <f>VLOOKUP(F89,'Общий прайс лист'!A:D,4,FALSE)</f>
        <v>3900</v>
      </c>
      <c r="J89" s="252"/>
      <c r="K89" s="253"/>
    </row>
    <row r="90" spans="1:11" s="9" customFormat="1" ht="15.75" thickBot="1" x14ac:dyDescent="0.3">
      <c r="A90" s="847"/>
      <c r="B90" s="694"/>
      <c r="C90" s="695"/>
      <c r="D90" s="695"/>
      <c r="E90" s="695"/>
      <c r="F90" s="340" t="s">
        <v>1354</v>
      </c>
      <c r="G90" s="20" t="s">
        <v>1355</v>
      </c>
      <c r="H90" s="11"/>
      <c r="I90" s="192">
        <v>5900</v>
      </c>
      <c r="J90" s="252"/>
      <c r="K90" s="253"/>
    </row>
    <row r="91" spans="1:11" s="9" customFormat="1" ht="24" x14ac:dyDescent="0.25">
      <c r="A91" s="846" t="s">
        <v>1331</v>
      </c>
      <c r="B91" s="1099" t="s">
        <v>1390</v>
      </c>
      <c r="C91" s="1058" t="s">
        <v>1030</v>
      </c>
      <c r="D91" s="1107" t="s">
        <v>1320</v>
      </c>
      <c r="E91" s="1108"/>
      <c r="F91" s="35" t="s">
        <v>3125</v>
      </c>
      <c r="G91" s="263" t="str">
        <f>VLOOKUP(F91,'Общий прайс лист'!$A$4:$D$435,2,FALSE)</f>
        <v>Привод для промышленных секционных ворот SWT 70.20 EL15 KE (230 В, 70 Нм, 20 об.мин, вал 25,4 мм, цепь аварийного подъема 10м, IP54)</v>
      </c>
      <c r="H91" s="262">
        <v>1</v>
      </c>
      <c r="I91" s="264">
        <f>VLOOKUP(F91,'Общий прайс лист'!A:D,4,FALSE)</f>
        <v>44900</v>
      </c>
      <c r="J91" s="1121">
        <f>VLOOKUP(D91,'Общий прайс лист'!A:D,4,FALSE)</f>
        <v>65900</v>
      </c>
      <c r="K91" s="1122"/>
    </row>
    <row r="92" spans="1:11" s="9" customFormat="1" ht="24" customHeight="1" x14ac:dyDescent="0.25">
      <c r="A92" s="847"/>
      <c r="B92" s="1100"/>
      <c r="C92" s="720"/>
      <c r="D92" s="1109"/>
      <c r="E92" s="1110"/>
      <c r="F92" s="310" t="s">
        <v>1416</v>
      </c>
      <c r="G92" s="311" t="s">
        <v>1536</v>
      </c>
      <c r="H92" s="312">
        <v>1</v>
      </c>
      <c r="I92" s="313"/>
      <c r="J92" s="1123"/>
      <c r="K92" s="1124"/>
    </row>
    <row r="93" spans="1:11" s="9" customFormat="1" ht="15.75" thickBot="1" x14ac:dyDescent="0.3">
      <c r="A93" s="847"/>
      <c r="B93" s="1101"/>
      <c r="C93" s="721"/>
      <c r="D93" s="1111"/>
      <c r="E93" s="1112"/>
      <c r="F93" s="339" t="s">
        <v>1332</v>
      </c>
      <c r="G93" s="344" t="str">
        <f>VLOOKUP(F93,'Общий прайс лист'!$A$4:$D$435,2,FALSE)</f>
        <v>Блок управления D-PRO Automatic для однофазного двигателя привода 230 В, 2,2 кВт, IP65</v>
      </c>
      <c r="H93" s="345">
        <v>1</v>
      </c>
      <c r="I93" s="346">
        <f>VLOOKUP(F93,'Общий прайс лист'!A:D,4,FALSE)</f>
        <v>25000</v>
      </c>
      <c r="J93" s="1125"/>
      <c r="K93" s="1126"/>
    </row>
    <row r="94" spans="1:11" s="9" customFormat="1" ht="24" x14ac:dyDescent="0.25">
      <c r="A94" s="847"/>
      <c r="B94" s="694" t="s">
        <v>1032</v>
      </c>
      <c r="C94" s="695"/>
      <c r="D94" s="695"/>
      <c r="E94" s="695"/>
      <c r="F94" s="340" t="s">
        <v>1353</v>
      </c>
      <c r="G94" s="20" t="s">
        <v>1383</v>
      </c>
      <c r="H94" s="11"/>
      <c r="I94" s="192">
        <v>7900</v>
      </c>
      <c r="J94" s="252"/>
      <c r="K94" s="253"/>
    </row>
    <row r="95" spans="1:11" s="9" customFormat="1" ht="24" x14ac:dyDescent="0.25">
      <c r="A95" s="847"/>
      <c r="B95" s="694"/>
      <c r="C95" s="695"/>
      <c r="D95" s="695"/>
      <c r="E95" s="695"/>
      <c r="F95" s="340" t="s">
        <v>1356</v>
      </c>
      <c r="G95" s="20" t="str">
        <f>VLOOKUP(F95,'Общий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5" s="11"/>
      <c r="I95" s="192">
        <f>VLOOKUP(F95,'Общий прайс лист'!A:D,4,FALSE)</f>
        <v>3900</v>
      </c>
      <c r="J95" s="252"/>
      <c r="K95" s="253"/>
    </row>
    <row r="96" spans="1:11" s="9" customFormat="1" ht="15.75" thickBot="1" x14ac:dyDescent="0.3">
      <c r="A96" s="847"/>
      <c r="B96" s="694"/>
      <c r="C96" s="695"/>
      <c r="D96" s="695"/>
      <c r="E96" s="695"/>
      <c r="F96" s="340" t="s">
        <v>1354</v>
      </c>
      <c r="G96" s="20" t="s">
        <v>1355</v>
      </c>
      <c r="H96" s="11"/>
      <c r="I96" s="192">
        <v>5900</v>
      </c>
      <c r="J96" s="252"/>
      <c r="K96" s="253"/>
    </row>
    <row r="97" spans="1:11" s="9" customFormat="1" ht="24" x14ac:dyDescent="0.25">
      <c r="A97" s="847"/>
      <c r="B97" s="1099" t="s">
        <v>1391</v>
      </c>
      <c r="C97" s="1058" t="s">
        <v>1030</v>
      </c>
      <c r="D97" s="1107" t="s">
        <v>3134</v>
      </c>
      <c r="E97" s="1108"/>
      <c r="F97" s="35" t="s">
        <v>3127</v>
      </c>
      <c r="G97" s="263" t="str">
        <f>VLOOKUP(F97,'Общий прайс лист'!$A$4:$D$435,2,FALSE)</f>
        <v>Привод для промышленных секционных ворот SDT-70-20 EL15 KE (400 В, 70 Нм, 20 об.мин, вал 25,4 мм,  цепь аварийного подъема 10м, IP54)</v>
      </c>
      <c r="H97" s="262">
        <v>1</v>
      </c>
      <c r="I97" s="264">
        <f>VLOOKUP(F97,'Общий прайс лист'!A:D,4,FALSE)</f>
        <v>47900</v>
      </c>
      <c r="J97" s="1121">
        <f>VLOOKUP(D97,'Общий прайс лист'!A:D,4,FALSE)</f>
        <v>68900</v>
      </c>
      <c r="K97" s="1122"/>
    </row>
    <row r="98" spans="1:11" s="9" customFormat="1" ht="24" customHeight="1" x14ac:dyDescent="0.25">
      <c r="A98" s="847"/>
      <c r="B98" s="1100"/>
      <c r="C98" s="720"/>
      <c r="D98" s="1109"/>
      <c r="E98" s="1110"/>
      <c r="F98" s="310" t="s">
        <v>1416</v>
      </c>
      <c r="G98" s="311" t="s">
        <v>1536</v>
      </c>
      <c r="H98" s="312">
        <v>1</v>
      </c>
      <c r="I98" s="313"/>
      <c r="J98" s="1123"/>
      <c r="K98" s="1124"/>
    </row>
    <row r="99" spans="1:11" s="9" customFormat="1" ht="15.75" thickBot="1" x14ac:dyDescent="0.3">
      <c r="A99" s="847"/>
      <c r="B99" s="1101"/>
      <c r="C99" s="721"/>
      <c r="D99" s="1111"/>
      <c r="E99" s="1112"/>
      <c r="F99" s="339" t="s">
        <v>1333</v>
      </c>
      <c r="G99" s="344" t="str">
        <f>VLOOKUP(F99,'Общий прайс лист'!$A$4:$D$435,2,FALSE)</f>
        <v>Блок управления D-PRO Automatic для трехфазного двигателя привода 400 В, 2,2 кВт, IP65</v>
      </c>
      <c r="H99" s="345">
        <v>1</v>
      </c>
      <c r="I99" s="346">
        <f>VLOOKUP(F99,'Общий прайс лист'!A:D,4,FALSE)</f>
        <v>25000</v>
      </c>
      <c r="J99" s="1125"/>
      <c r="K99" s="1126"/>
    </row>
    <row r="100" spans="1:11" s="9" customFormat="1" ht="24" x14ac:dyDescent="0.25">
      <c r="A100" s="847"/>
      <c r="B100" s="694" t="s">
        <v>1032</v>
      </c>
      <c r="C100" s="695"/>
      <c r="D100" s="695"/>
      <c r="E100" s="695"/>
      <c r="F100" s="340" t="s">
        <v>1353</v>
      </c>
      <c r="G100" s="20" t="s">
        <v>1383</v>
      </c>
      <c r="H100" s="11"/>
      <c r="I100" s="192">
        <v>7900</v>
      </c>
      <c r="J100" s="252"/>
      <c r="K100" s="253"/>
    </row>
    <row r="101" spans="1:11" s="9" customFormat="1" ht="24" x14ac:dyDescent="0.25">
      <c r="A101" s="847"/>
      <c r="B101" s="694"/>
      <c r="C101" s="695"/>
      <c r="D101" s="695"/>
      <c r="E101" s="695"/>
      <c r="F101" s="340" t="s">
        <v>1356</v>
      </c>
      <c r="G101" s="20" t="str">
        <f>VLOOKUP(F101,'Общий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1" s="11"/>
      <c r="I101" s="192">
        <f>VLOOKUP(F101,'Общий прайс лист'!A:D,4,FALSE)</f>
        <v>3900</v>
      </c>
      <c r="J101" s="252"/>
      <c r="K101" s="253"/>
    </row>
    <row r="102" spans="1:11" s="9" customFormat="1" ht="15.75" customHeight="1" thickBot="1" x14ac:dyDescent="0.3">
      <c r="A102" s="847"/>
      <c r="B102" s="694"/>
      <c r="C102" s="695"/>
      <c r="D102" s="695"/>
      <c r="E102" s="695"/>
      <c r="F102" s="340" t="s">
        <v>1354</v>
      </c>
      <c r="G102" s="20" t="s">
        <v>1355</v>
      </c>
      <c r="H102" s="11"/>
      <c r="I102" s="192">
        <v>5900</v>
      </c>
      <c r="J102" s="252"/>
      <c r="K102" s="253"/>
    </row>
    <row r="103" spans="1:11" s="9" customFormat="1" ht="24" x14ac:dyDescent="0.25">
      <c r="A103" s="847"/>
      <c r="B103" s="1099" t="s">
        <v>1392</v>
      </c>
      <c r="C103" s="1058" t="s">
        <v>1030</v>
      </c>
      <c r="D103" s="1107" t="s">
        <v>1321</v>
      </c>
      <c r="E103" s="1108"/>
      <c r="F103" s="35" t="s">
        <v>1328</v>
      </c>
      <c r="G103" s="263" t="str">
        <f>VLOOKUP(F103,'Общий прайс лист'!$A$4:$D$435,2,FALSE)</f>
        <v>Привод для промышленных секционных ворот SDN-100-24 (400 В, 100 Нм, 24 об.мин, вал 25,4 мм,  цепь аварийного подъема 10м, IP54)</v>
      </c>
      <c r="H103" s="262">
        <v>1</v>
      </c>
      <c r="I103" s="264">
        <f>VLOOKUP(F103,'Общий прайс лист'!A:D,4,FALSE)</f>
        <v>53900</v>
      </c>
      <c r="J103" s="1121">
        <f>VLOOKUP(D103,'Общий прайс лист'!A:D,4,FALSE)</f>
        <v>71900</v>
      </c>
      <c r="K103" s="1122"/>
    </row>
    <row r="104" spans="1:11" s="9" customFormat="1" ht="24" customHeight="1" x14ac:dyDescent="0.25">
      <c r="A104" s="847"/>
      <c r="B104" s="1100"/>
      <c r="C104" s="720"/>
      <c r="D104" s="1109"/>
      <c r="E104" s="1110"/>
      <c r="F104" s="310" t="s">
        <v>1416</v>
      </c>
      <c r="G104" s="311" t="s">
        <v>1536</v>
      </c>
      <c r="H104" s="312">
        <v>1</v>
      </c>
      <c r="I104" s="313"/>
      <c r="J104" s="1123"/>
      <c r="K104" s="1124"/>
    </row>
    <row r="105" spans="1:11" s="9" customFormat="1" ht="15.75" thickBot="1" x14ac:dyDescent="0.3">
      <c r="A105" s="847"/>
      <c r="B105" s="1101"/>
      <c r="C105" s="721"/>
      <c r="D105" s="1111"/>
      <c r="E105" s="1112"/>
      <c r="F105" s="339" t="s">
        <v>1333</v>
      </c>
      <c r="G105" s="344" t="str">
        <f>VLOOKUP(F105,'Общий прайс лист'!$A$4:$D$435,2,FALSE)</f>
        <v>Блок управления D-PRO Automatic для трехфазного двигателя привода 400 В, 2,2 кВт, IP65</v>
      </c>
      <c r="H105" s="345">
        <v>1</v>
      </c>
      <c r="I105" s="346">
        <f>VLOOKUP(F105,'Общий прайс лист'!A:D,4,FALSE)</f>
        <v>25000</v>
      </c>
      <c r="J105" s="1125"/>
      <c r="K105" s="1126"/>
    </row>
    <row r="106" spans="1:11" s="9" customFormat="1" ht="24" x14ac:dyDescent="0.25">
      <c r="A106" s="847"/>
      <c r="B106" s="694" t="s">
        <v>1032</v>
      </c>
      <c r="C106" s="695"/>
      <c r="D106" s="695"/>
      <c r="E106" s="695"/>
      <c r="F106" s="340" t="s">
        <v>1353</v>
      </c>
      <c r="G106" s="20" t="s">
        <v>1383</v>
      </c>
      <c r="H106" s="11"/>
      <c r="I106" s="192">
        <v>7900</v>
      </c>
      <c r="J106" s="252"/>
      <c r="K106" s="253"/>
    </row>
    <row r="107" spans="1:11" s="9" customFormat="1" ht="24" x14ac:dyDescent="0.25">
      <c r="A107" s="847"/>
      <c r="B107" s="694"/>
      <c r="C107" s="695"/>
      <c r="D107" s="695"/>
      <c r="E107" s="695"/>
      <c r="F107" s="340" t="s">
        <v>1356</v>
      </c>
      <c r="G107" s="20" t="str">
        <f>VLOOKUP(F107,'Общий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7" s="11"/>
      <c r="I107" s="192">
        <f>VLOOKUP(F107,'Общий прайс лист'!A:D,4,FALSE)</f>
        <v>3900</v>
      </c>
      <c r="J107" s="252"/>
      <c r="K107" s="253"/>
    </row>
    <row r="108" spans="1:11" s="9" customFormat="1" ht="15.75" customHeight="1" thickBot="1" x14ac:dyDescent="0.3">
      <c r="A108" s="847"/>
      <c r="B108" s="694"/>
      <c r="C108" s="695"/>
      <c r="D108" s="695"/>
      <c r="E108" s="695"/>
      <c r="F108" s="340" t="s">
        <v>1354</v>
      </c>
      <c r="G108" s="20" t="s">
        <v>1355</v>
      </c>
      <c r="H108" s="11"/>
      <c r="I108" s="192">
        <v>5900</v>
      </c>
      <c r="J108" s="252"/>
      <c r="K108" s="253"/>
    </row>
    <row r="109" spans="1:11" s="9" customFormat="1" ht="24" x14ac:dyDescent="0.25">
      <c r="A109" s="847"/>
      <c r="B109" s="1099" t="s">
        <v>1393</v>
      </c>
      <c r="C109" s="1058" t="s">
        <v>1030</v>
      </c>
      <c r="D109" s="1107" t="s">
        <v>1322</v>
      </c>
      <c r="E109" s="1108"/>
      <c r="F109" s="35" t="s">
        <v>1345</v>
      </c>
      <c r="G109" s="263" t="str">
        <f>VLOOKUP(F109,'Общий прайс лист'!$A$4:$D$435,2,FALSE)</f>
        <v>Привод для промышленных секционных ворот SDN-120-20 (400 В, 120 Нм, 20 об.мин, вал 25,4 мм,  цепь аварийного подъема 10м, IP54)</v>
      </c>
      <c r="H109" s="262">
        <v>1</v>
      </c>
      <c r="I109" s="264">
        <f>VLOOKUP(F109,'Общий прайс лист'!A:D,4,FALSE)</f>
        <v>56900</v>
      </c>
      <c r="J109" s="1121">
        <f>VLOOKUP(D109,'Общий прайс лист'!A:D,4,FALSE)</f>
        <v>74900</v>
      </c>
      <c r="K109" s="1122"/>
    </row>
    <row r="110" spans="1:11" s="9" customFormat="1" ht="24" customHeight="1" x14ac:dyDescent="0.25">
      <c r="A110" s="847"/>
      <c r="B110" s="1100"/>
      <c r="C110" s="720"/>
      <c r="D110" s="1109"/>
      <c r="E110" s="1110"/>
      <c r="F110" s="310" t="s">
        <v>1416</v>
      </c>
      <c r="G110" s="311" t="s">
        <v>1536</v>
      </c>
      <c r="H110" s="312">
        <v>1</v>
      </c>
      <c r="I110" s="313"/>
      <c r="J110" s="1123"/>
      <c r="K110" s="1124"/>
    </row>
    <row r="111" spans="1:11" s="9" customFormat="1" ht="15.75" thickBot="1" x14ac:dyDescent="0.3">
      <c r="A111" s="847"/>
      <c r="B111" s="1101"/>
      <c r="C111" s="721"/>
      <c r="D111" s="1111"/>
      <c r="E111" s="1112"/>
      <c r="F111" s="339" t="s">
        <v>1333</v>
      </c>
      <c r="G111" s="344" t="str">
        <f>VLOOKUP(F111,'Общий прайс лист'!$A$4:$D$435,2,FALSE)</f>
        <v>Блок управления D-PRO Automatic для трехфазного двигателя привода 400 В, 2,2 кВт, IP65</v>
      </c>
      <c r="H111" s="345">
        <v>1</v>
      </c>
      <c r="I111" s="346">
        <f>VLOOKUP(F111,'Общий прайс лист'!A:D,4,FALSE)</f>
        <v>25000</v>
      </c>
      <c r="J111" s="1125"/>
      <c r="K111" s="1126"/>
    </row>
    <row r="112" spans="1:11" s="9" customFormat="1" ht="24" x14ac:dyDescent="0.25">
      <c r="A112" s="847"/>
      <c r="B112" s="694" t="s">
        <v>1032</v>
      </c>
      <c r="C112" s="695"/>
      <c r="D112" s="695"/>
      <c r="E112" s="695"/>
      <c r="F112" s="340" t="s">
        <v>1353</v>
      </c>
      <c r="G112" s="20" t="s">
        <v>1383</v>
      </c>
      <c r="H112" s="11"/>
      <c r="I112" s="192">
        <v>7900</v>
      </c>
      <c r="J112" s="252"/>
      <c r="K112" s="253"/>
    </row>
    <row r="113" spans="1:11" s="9" customFormat="1" ht="24" x14ac:dyDescent="0.25">
      <c r="A113" s="847"/>
      <c r="B113" s="694"/>
      <c r="C113" s="695"/>
      <c r="D113" s="695"/>
      <c r="E113" s="695"/>
      <c r="F113" s="340" t="s">
        <v>1356</v>
      </c>
      <c r="G113" s="20" t="str">
        <f>VLOOKUP(F113,'Общий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3" s="11"/>
      <c r="I113" s="192">
        <f>VLOOKUP(F113,'Общий прайс лист'!A:D,4,FALSE)</f>
        <v>3900</v>
      </c>
      <c r="J113" s="252"/>
      <c r="K113" s="253"/>
    </row>
    <row r="114" spans="1:11" s="9" customFormat="1" ht="15.75" customHeight="1" thickBot="1" x14ac:dyDescent="0.3">
      <c r="A114" s="847"/>
      <c r="B114" s="694"/>
      <c r="C114" s="695"/>
      <c r="D114" s="695"/>
      <c r="E114" s="695"/>
      <c r="F114" s="340" t="s">
        <v>1354</v>
      </c>
      <c r="G114" s="20" t="s">
        <v>1355</v>
      </c>
      <c r="H114" s="11"/>
      <c r="I114" s="192">
        <v>5900</v>
      </c>
      <c r="J114" s="252"/>
      <c r="K114" s="253"/>
    </row>
    <row r="115" spans="1:11" s="9" customFormat="1" ht="24" x14ac:dyDescent="0.25">
      <c r="A115" s="847"/>
      <c r="B115" s="1099" t="s">
        <v>1394</v>
      </c>
      <c r="C115" s="1058" t="s">
        <v>1030</v>
      </c>
      <c r="D115" s="1107" t="s">
        <v>1323</v>
      </c>
      <c r="E115" s="1108"/>
      <c r="F115" s="35" t="s">
        <v>1330</v>
      </c>
      <c r="G115" s="263" t="str">
        <f>VLOOKUP(F115,'Общий прайс лист'!$A$4:$D$435,2,FALSE)</f>
        <v>Привод для промышленных секционных ворот SDN-140-20 (400 В, 140 Нм, 20 об.мин, вал 25,4 мм, цепь аварийного подъема 10м, IP54)</v>
      </c>
      <c r="H115" s="262">
        <v>1</v>
      </c>
      <c r="I115" s="264">
        <f>VLOOKUP(F115,'Общий прайс лист'!A:D,4,FALSE)</f>
        <v>55900</v>
      </c>
      <c r="J115" s="1121">
        <f>VLOOKUP(D115,'Общий прайс лист'!A:D,4,FALSE)</f>
        <v>77900</v>
      </c>
      <c r="K115" s="1122"/>
    </row>
    <row r="116" spans="1:11" s="9" customFormat="1" ht="24" customHeight="1" x14ac:dyDescent="0.25">
      <c r="A116" s="847"/>
      <c r="B116" s="1100"/>
      <c r="C116" s="720"/>
      <c r="D116" s="1109"/>
      <c r="E116" s="1110"/>
      <c r="F116" s="310" t="s">
        <v>1416</v>
      </c>
      <c r="G116" s="311" t="s">
        <v>1537</v>
      </c>
      <c r="H116" s="312">
        <v>1</v>
      </c>
      <c r="I116" s="313"/>
      <c r="J116" s="1123"/>
      <c r="K116" s="1124"/>
    </row>
    <row r="117" spans="1:11" s="9" customFormat="1" ht="15.75" thickBot="1" x14ac:dyDescent="0.3">
      <c r="A117" s="847"/>
      <c r="B117" s="1101"/>
      <c r="C117" s="721"/>
      <c r="D117" s="1111"/>
      <c r="E117" s="1112"/>
      <c r="F117" s="339" t="s">
        <v>1333</v>
      </c>
      <c r="G117" s="344" t="str">
        <f>VLOOKUP(F117,'Общий прайс лист'!$A$4:$D$435,2,FALSE)</f>
        <v>Блок управления D-PRO Automatic для трехфазного двигателя привода 400 В, 2,2 кВт, IP65</v>
      </c>
      <c r="H117" s="345">
        <v>1</v>
      </c>
      <c r="I117" s="346">
        <f>VLOOKUP(F117,'Общий прайс лист'!A:D,4,FALSE)</f>
        <v>25000</v>
      </c>
      <c r="J117" s="1125"/>
      <c r="K117" s="1126"/>
    </row>
    <row r="118" spans="1:11" s="9" customFormat="1" ht="24" x14ac:dyDescent="0.25">
      <c r="A118" s="847"/>
      <c r="B118" s="691" t="s">
        <v>1032</v>
      </c>
      <c r="C118" s="692"/>
      <c r="D118" s="692"/>
      <c r="E118" s="692"/>
      <c r="F118" s="367" t="s">
        <v>1353</v>
      </c>
      <c r="G118" s="15" t="s">
        <v>1383</v>
      </c>
      <c r="H118" s="12"/>
      <c r="I118" s="196">
        <v>7900</v>
      </c>
      <c r="J118" s="368"/>
      <c r="K118" s="369"/>
    </row>
    <row r="119" spans="1:11" s="9" customFormat="1" ht="24" x14ac:dyDescent="0.25">
      <c r="A119" s="847"/>
      <c r="B119" s="694"/>
      <c r="C119" s="695"/>
      <c r="D119" s="695"/>
      <c r="E119" s="695"/>
      <c r="F119" s="374" t="s">
        <v>1356</v>
      </c>
      <c r="G119" s="13" t="str">
        <f>VLOOKUP(F119,'Общий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9" s="5"/>
      <c r="I119" s="194">
        <f>VLOOKUP(F119,'Общий прайс лист'!A:D,4,FALSE)</f>
        <v>3900</v>
      </c>
      <c r="J119" s="252"/>
      <c r="K119" s="253"/>
    </row>
    <row r="120" spans="1:11" s="9" customFormat="1" ht="15.75" customHeight="1" thickBot="1" x14ac:dyDescent="0.3">
      <c r="A120" s="847"/>
      <c r="B120" s="697"/>
      <c r="C120" s="698"/>
      <c r="D120" s="698"/>
      <c r="E120" s="698"/>
      <c r="F120" s="370" t="s">
        <v>1354</v>
      </c>
      <c r="G120" s="371" t="s">
        <v>1355</v>
      </c>
      <c r="H120" s="372"/>
      <c r="I120" s="373">
        <v>5900</v>
      </c>
      <c r="J120" s="254"/>
      <c r="K120" s="255"/>
    </row>
    <row r="121" spans="1:11" ht="31.5" customHeight="1" x14ac:dyDescent="0.25">
      <c r="A121" s="1097" t="s">
        <v>755</v>
      </c>
      <c r="B121" s="16"/>
      <c r="C121" s="16"/>
      <c r="D121" s="151"/>
      <c r="E121" s="151"/>
      <c r="F121" s="20" t="s">
        <v>1262</v>
      </c>
      <c r="G121" s="20" t="str">
        <f>VLOOKUP(F121,'Общий прайс лист'!$A$4:$D$435,2,FALSE)</f>
        <v>Блок управления DPRO924</v>
      </c>
      <c r="H121" s="20" t="s">
        <v>597</v>
      </c>
      <c r="I121" s="198">
        <f>VLOOKUP(F121,'Общий прайс лист'!A:D,4,FALSE)</f>
        <v>16900</v>
      </c>
    </row>
    <row r="122" spans="1:11" x14ac:dyDescent="0.25">
      <c r="A122" s="1098"/>
      <c r="B122" s="16"/>
      <c r="C122" s="16"/>
      <c r="D122" s="151"/>
      <c r="E122" s="151"/>
      <c r="F122" s="13" t="s">
        <v>746</v>
      </c>
      <c r="G122" s="13" t="str">
        <f>VLOOKUP(F122,'Общий прайс лист'!$A$4:$D$435,2,FALSE)</f>
        <v>Вал с 18-зубчатой шестерней CRA1</v>
      </c>
      <c r="H122" s="13" t="s">
        <v>597</v>
      </c>
      <c r="I122" s="197">
        <f>VLOOKUP(F122,'Общий прайс лист'!A:D,4,FALSE)</f>
        <v>3900</v>
      </c>
    </row>
    <row r="123" spans="1:11" x14ac:dyDescent="0.25">
      <c r="A123" s="1098"/>
      <c r="B123" s="16"/>
      <c r="C123" s="16"/>
      <c r="D123" s="151"/>
      <c r="E123" s="151"/>
      <c r="F123" s="13" t="s">
        <v>747</v>
      </c>
      <c r="G123" s="13" t="str">
        <f>VLOOKUP(F123,'Общий прайс лист'!$A$4:$D$435,2,FALSE)</f>
        <v>Муфта для цепи CRA2</v>
      </c>
      <c r="H123" s="13" t="s">
        <v>597</v>
      </c>
      <c r="I123" s="197">
        <f>VLOOKUP(F123,'Общий прайс лист'!A:D,4,FALSE)</f>
        <v>300</v>
      </c>
    </row>
    <row r="124" spans="1:11" x14ac:dyDescent="0.25">
      <c r="A124" s="1098"/>
      <c r="B124" s="16"/>
      <c r="C124" s="16"/>
      <c r="D124" s="151"/>
      <c r="E124" s="151"/>
      <c r="F124" s="13" t="s">
        <v>748</v>
      </c>
      <c r="G124" s="13" t="str">
        <f>VLOOKUP(F124,'Общий прайс лист'!$A$4:$D$435,2,FALSE)</f>
        <v>Цепь 1/2'' с муфтой, 1000мм CRA3</v>
      </c>
      <c r="H124" s="13" t="s">
        <v>597</v>
      </c>
      <c r="I124" s="197">
        <f>VLOOKUP(F124,'Общий прайс лист'!A:D,4,FALSE)</f>
        <v>1450</v>
      </c>
    </row>
    <row r="125" spans="1:11" x14ac:dyDescent="0.25">
      <c r="A125" s="1098"/>
      <c r="B125" s="16"/>
      <c r="C125" s="16"/>
      <c r="D125" s="151"/>
      <c r="E125" s="151"/>
      <c r="F125" s="13" t="s">
        <v>749</v>
      </c>
      <c r="G125" s="13" t="str">
        <f>VLOOKUP(F125,'Общий прайс лист'!$A$4:$D$435,2,FALSE)</f>
        <v>Цепь 1/2'' с муфтой, 5000мм CRA4</v>
      </c>
      <c r="H125" s="13" t="s">
        <v>597</v>
      </c>
      <c r="I125" s="197">
        <f>VLOOKUP(F125,'Общий прайс лист'!A:D,4,FALSE)</f>
        <v>6700</v>
      </c>
    </row>
    <row r="126" spans="1:11" x14ac:dyDescent="0.25">
      <c r="A126" s="1098"/>
      <c r="B126" s="16"/>
      <c r="C126" s="16"/>
      <c r="D126" s="151"/>
      <c r="E126" s="151"/>
      <c r="F126" s="20" t="s">
        <v>750</v>
      </c>
      <c r="G126" s="20" t="str">
        <f>VLOOKUP(F126,'Общий прайс лист'!$A$4:$D$435,2,FALSE)</f>
        <v>Устройство натяжения цепи CRA5</v>
      </c>
      <c r="H126" s="20" t="s">
        <v>597</v>
      </c>
      <c r="I126" s="198">
        <f>VLOOKUP(F126,'Общий прайс лист'!A:D,4,FALSE)</f>
        <v>10700</v>
      </c>
    </row>
    <row r="127" spans="1:11" x14ac:dyDescent="0.25">
      <c r="A127" s="1098"/>
      <c r="B127" s="16"/>
      <c r="C127" s="16"/>
      <c r="D127" s="151"/>
      <c r="E127" s="151"/>
      <c r="F127" s="13" t="s">
        <v>751</v>
      </c>
      <c r="G127" s="13" t="str">
        <f>VLOOKUP(F127,'Общий прайс лист'!$A$4:$D$435,2,FALSE)</f>
        <v>Шестерня 36-зубчатая CRA6</v>
      </c>
      <c r="H127" s="13" t="s">
        <v>597</v>
      </c>
      <c r="I127" s="197">
        <f>VLOOKUP(F127,'Общий прайс лист'!A:D,4,FALSE)</f>
        <v>4100</v>
      </c>
    </row>
    <row r="128" spans="1:11" x14ac:dyDescent="0.25">
      <c r="A128" s="1098"/>
      <c r="B128" s="16"/>
      <c r="C128" s="16"/>
      <c r="D128" s="151"/>
      <c r="E128" s="151"/>
      <c r="F128" s="13" t="s">
        <v>752</v>
      </c>
      <c r="G128" s="13" t="str">
        <f>VLOOKUP(F128,'Общий прайс лист'!$A$4:$D$435,2,FALSE)</f>
        <v>Шестерня 18-зубчатая CRA7</v>
      </c>
      <c r="H128" s="13" t="s">
        <v>597</v>
      </c>
      <c r="I128" s="197">
        <f>VLOOKUP(F128,'Общий прайс лист'!A:D,4,FALSE)</f>
        <v>2700</v>
      </c>
    </row>
    <row r="129" spans="1:9" x14ac:dyDescent="0.25">
      <c r="A129" s="1098"/>
      <c r="B129" s="16"/>
      <c r="C129" s="16"/>
      <c r="D129" s="151"/>
      <c r="E129" s="151"/>
      <c r="F129" s="13" t="s">
        <v>753</v>
      </c>
      <c r="G129" s="13" t="str">
        <f>VLOOKUP(F129,'Общий прайс лист'!$A$4:$D$435,2,FALSE)</f>
        <v>Кронштейн крепления CRA8</v>
      </c>
      <c r="H129" s="13" t="s">
        <v>597</v>
      </c>
      <c r="I129" s="197">
        <f>VLOOKUP(F129,'Общий прайс лист'!A:D,4,FALSE)</f>
        <v>3600</v>
      </c>
    </row>
    <row r="130" spans="1:9" x14ac:dyDescent="0.25">
      <c r="A130" s="1098"/>
      <c r="B130" s="16"/>
      <c r="C130" s="16"/>
      <c r="D130" s="151"/>
      <c r="E130" s="151"/>
      <c r="F130" s="13" t="s">
        <v>754</v>
      </c>
      <c r="G130" s="13" t="str">
        <f>VLOOKUP(F130,'Общий прайс лист'!$A$4:$D$435,2,FALSE)</f>
        <v>Адаптер для вала CRA9</v>
      </c>
      <c r="H130" s="13" t="s">
        <v>597</v>
      </c>
      <c r="I130" s="197">
        <f>VLOOKUP(F130,'Общий прайс лист'!A:D,4,FALSE)</f>
        <v>5800</v>
      </c>
    </row>
    <row r="131" spans="1:9" x14ac:dyDescent="0.25">
      <c r="A131" s="1098"/>
      <c r="B131" s="16"/>
      <c r="C131" s="16"/>
      <c r="D131" s="151"/>
      <c r="E131" s="151"/>
      <c r="F131" s="13" t="s">
        <v>18</v>
      </c>
      <c r="G131" s="13" t="str">
        <f>VLOOKUP(F131,'Общий прайс лист'!$A$4:$D$435,2,FALSE)</f>
        <v>Переключатель замковый с механизмом разблокировки KIO</v>
      </c>
      <c r="H131" s="13" t="s">
        <v>597</v>
      </c>
      <c r="I131" s="197">
        <f>VLOOKUP(F131,'Общий прайс лист'!A:D,4,FALSE)</f>
        <v>5250</v>
      </c>
    </row>
    <row r="132" spans="1:9" x14ac:dyDescent="0.25">
      <c r="A132" s="1098"/>
      <c r="B132" s="16"/>
      <c r="C132" s="16"/>
      <c r="D132" s="151"/>
      <c r="E132" s="151"/>
      <c r="F132" s="13" t="s">
        <v>17</v>
      </c>
      <c r="G132" s="13" t="str">
        <f>VLOOKUP(F132,'Общий прайс лист'!$A$4:$D$435,2,FALSE)</f>
        <v>Металлический трос разблокировки для KIO KA1</v>
      </c>
      <c r="H132" s="13" t="s">
        <v>597</v>
      </c>
      <c r="I132" s="197">
        <f>VLOOKUP(F132,'Общий прайс лист'!A:D,4,FALSE)</f>
        <v>1550</v>
      </c>
    </row>
    <row r="133" spans="1:9" x14ac:dyDescent="0.25">
      <c r="A133" s="1098"/>
      <c r="B133" s="16"/>
      <c r="C133" s="16"/>
      <c r="D133" s="151"/>
      <c r="E133" s="151"/>
      <c r="F133" s="13" t="s">
        <v>736</v>
      </c>
      <c r="G133" s="13" t="str">
        <f>VLOOKUP(F133,'Общий прайс лист'!$A$4:$D$435,2,FALSE)</f>
        <v>Рейка приводная SPIN, 3000мм SNA30</v>
      </c>
      <c r="H133" s="13" t="s">
        <v>597</v>
      </c>
      <c r="I133" s="197">
        <f>VLOOKUP(F133,'Общий прайс лист'!A:D,4,FALSE)</f>
        <v>9900</v>
      </c>
    </row>
    <row r="134" spans="1:9" x14ac:dyDescent="0.25">
      <c r="A134" s="1098"/>
      <c r="B134" s="16"/>
      <c r="C134" s="16"/>
      <c r="D134" s="151"/>
      <c r="E134" s="151"/>
      <c r="F134" s="13" t="s">
        <v>738</v>
      </c>
      <c r="G134" s="13" t="str">
        <f>VLOOKUP(F134,'Общий прайс лист'!$A$4:$D$435,2,FALSE)</f>
        <v>Рейка приводная SPIN, 4000мм SNA6</v>
      </c>
      <c r="H134" s="13" t="s">
        <v>597</v>
      </c>
      <c r="I134" s="197">
        <f>VLOOKUP(F134,'Общий прайс лист'!A:D,4,FALSE)</f>
        <v>11900</v>
      </c>
    </row>
    <row r="135" spans="1:9" x14ac:dyDescent="0.25">
      <c r="A135" s="1098"/>
      <c r="B135" s="16"/>
      <c r="C135" s="16"/>
      <c r="D135" s="151"/>
      <c r="E135" s="151"/>
      <c r="F135" s="13" t="s">
        <v>733</v>
      </c>
      <c r="G135" s="13" t="str">
        <f>VLOOKUP(F135,'Общий прайс лист'!$A$4:$D$435,2,FALSE)</f>
        <v>Удлинитель приводной рейки для SHEL SH1</v>
      </c>
      <c r="H135" s="13" t="s">
        <v>597</v>
      </c>
      <c r="I135" s="197">
        <f>VLOOKUP(F135,'Общий прайс лист'!A:D,4,FALSE)</f>
        <v>3300</v>
      </c>
    </row>
    <row r="136" spans="1:9" x14ac:dyDescent="0.25">
      <c r="A136" s="1098"/>
      <c r="B136" s="16"/>
      <c r="C136" s="16"/>
      <c r="D136" s="151"/>
      <c r="E136" s="151"/>
      <c r="F136" s="13" t="s">
        <v>742</v>
      </c>
      <c r="G136" s="13" t="str">
        <f>VLOOKUP(F136,'Общий прайс лист'!$A$4:$D$435,2,FALSE)</f>
        <v>Аккумуляторная батарея B12-B.4310</v>
      </c>
      <c r="H136" s="13" t="s">
        <v>597</v>
      </c>
      <c r="I136" s="197">
        <f>VLOOKUP(F136,'Общий прайс лист'!A:D,4,FALSE)</f>
        <v>4350</v>
      </c>
    </row>
    <row r="137" spans="1:9" ht="25.5" customHeight="1" x14ac:dyDescent="0.25">
      <c r="A137" s="1098"/>
      <c r="B137" s="16"/>
      <c r="C137" s="16"/>
      <c r="D137" s="151"/>
      <c r="E137" s="151"/>
      <c r="F137" s="13" t="s">
        <v>732</v>
      </c>
      <c r="G137" s="13" t="str">
        <f>VLOOKUP(F137,'Общий прайс лист'!$A$4:$D$435,2,FALSE)</f>
        <v>Комплект для разблокировки тросом MU</v>
      </c>
      <c r="H137" s="13" t="s">
        <v>597</v>
      </c>
      <c r="I137" s="197">
        <f>VLOOKUP(F137,'Общий прайс лист'!A:D,4,FALSE)</f>
        <v>1900</v>
      </c>
    </row>
  </sheetData>
  <mergeCells count="104">
    <mergeCell ref="J109:K111"/>
    <mergeCell ref="B112:E114"/>
    <mergeCell ref="B115:B117"/>
    <mergeCell ref="C115:C117"/>
    <mergeCell ref="D115:E117"/>
    <mergeCell ref="J115:K117"/>
    <mergeCell ref="J91:K93"/>
    <mergeCell ref="B94:E96"/>
    <mergeCell ref="J97:K99"/>
    <mergeCell ref="J103:K105"/>
    <mergeCell ref="B106:E108"/>
    <mergeCell ref="B109:B111"/>
    <mergeCell ref="C109:C111"/>
    <mergeCell ref="D109:E111"/>
    <mergeCell ref="C97:C99"/>
    <mergeCell ref="D97:E99"/>
    <mergeCell ref="B100:E102"/>
    <mergeCell ref="B103:B105"/>
    <mergeCell ref="C103:C105"/>
    <mergeCell ref="J61:K63"/>
    <mergeCell ref="B64:E66"/>
    <mergeCell ref="B67:B69"/>
    <mergeCell ref="C67:C69"/>
    <mergeCell ref="D67:E69"/>
    <mergeCell ref="J67:K69"/>
    <mergeCell ref="B85:B87"/>
    <mergeCell ref="C85:C87"/>
    <mergeCell ref="D85:E87"/>
    <mergeCell ref="J85:K87"/>
    <mergeCell ref="B70:E72"/>
    <mergeCell ref="B73:B75"/>
    <mergeCell ref="C73:C75"/>
    <mergeCell ref="D73:E75"/>
    <mergeCell ref="J73:K75"/>
    <mergeCell ref="B76:E78"/>
    <mergeCell ref="B79:B81"/>
    <mergeCell ref="C79:C81"/>
    <mergeCell ref="D79:E81"/>
    <mergeCell ref="J79:K81"/>
    <mergeCell ref="B82:E84"/>
    <mergeCell ref="A121:A137"/>
    <mergeCell ref="B38:B40"/>
    <mergeCell ref="C38:C40"/>
    <mergeCell ref="B61:B63"/>
    <mergeCell ref="C61:C63"/>
    <mergeCell ref="D61:E63"/>
    <mergeCell ref="B91:B93"/>
    <mergeCell ref="C91:C93"/>
    <mergeCell ref="D91:E93"/>
    <mergeCell ref="C49:C50"/>
    <mergeCell ref="B43:B44"/>
    <mergeCell ref="B57:E60"/>
    <mergeCell ref="A61:A90"/>
    <mergeCell ref="A91:A120"/>
    <mergeCell ref="B97:B99"/>
    <mergeCell ref="D103:E105"/>
    <mergeCell ref="B118:E120"/>
    <mergeCell ref="B88:E90"/>
    <mergeCell ref="A38:A60"/>
    <mergeCell ref="J1:K1"/>
    <mergeCell ref="B15:E19"/>
    <mergeCell ref="C1:F1"/>
    <mergeCell ref="B24:E28"/>
    <mergeCell ref="C11:C14"/>
    <mergeCell ref="D29:E32"/>
    <mergeCell ref="C20:C23"/>
    <mergeCell ref="D11:E14"/>
    <mergeCell ref="J5:K7"/>
    <mergeCell ref="J2:K3"/>
    <mergeCell ref="J11:K14"/>
    <mergeCell ref="J29:K32"/>
    <mergeCell ref="J20:K23"/>
    <mergeCell ref="B5:B7"/>
    <mergeCell ref="C2:C3"/>
    <mergeCell ref="B2:B3"/>
    <mergeCell ref="C5:C7"/>
    <mergeCell ref="A2:A10"/>
    <mergeCell ref="B20:B23"/>
    <mergeCell ref="B29:B32"/>
    <mergeCell ref="C29:C32"/>
    <mergeCell ref="B8:E10"/>
    <mergeCell ref="B33:E37"/>
    <mergeCell ref="D2:E3"/>
    <mergeCell ref="D5:E7"/>
    <mergeCell ref="D20:E23"/>
    <mergeCell ref="J43:K44"/>
    <mergeCell ref="J49:K50"/>
    <mergeCell ref="J55:K56"/>
    <mergeCell ref="D38:E40"/>
    <mergeCell ref="J38:K40"/>
    <mergeCell ref="A11:A19"/>
    <mergeCell ref="B11:B14"/>
    <mergeCell ref="A20:A28"/>
    <mergeCell ref="A29:A37"/>
    <mergeCell ref="B41:E42"/>
    <mergeCell ref="C55:C56"/>
    <mergeCell ref="B49:B50"/>
    <mergeCell ref="B55:B56"/>
    <mergeCell ref="B45:E48"/>
    <mergeCell ref="B51:E54"/>
    <mergeCell ref="C43:C44"/>
    <mergeCell ref="D43:E44"/>
    <mergeCell ref="D49:E50"/>
    <mergeCell ref="D55:E56"/>
  </mergeCells>
  <pageMargins left="0.25" right="0.25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19"/>
  <sheetViews>
    <sheetView view="pageBreakPreview" zoomScale="110" zoomScaleSheetLayoutView="110" workbookViewId="0">
      <selection activeCell="A9" sqref="A9"/>
    </sheetView>
  </sheetViews>
  <sheetFormatPr defaultRowHeight="15" x14ac:dyDescent="0.25"/>
  <cols>
    <col min="1" max="1" width="21.28515625" style="16" customWidth="1"/>
    <col min="2" max="2" width="58.140625" style="16" bestFit="1" customWidth="1"/>
    <col min="3" max="3" width="6.7109375" style="32" customWidth="1"/>
    <col min="4" max="4" width="12.140625" style="32" bestFit="1" customWidth="1"/>
  </cols>
  <sheetData>
    <row r="1" spans="1:4" ht="15.75" thickBot="1" x14ac:dyDescent="0.3">
      <c r="A1" s="66" t="s">
        <v>1182</v>
      </c>
      <c r="B1" s="67" t="s">
        <v>530</v>
      </c>
      <c r="C1" s="67" t="s">
        <v>1092</v>
      </c>
      <c r="D1" s="68" t="s">
        <v>1180</v>
      </c>
    </row>
    <row r="2" spans="1:4" s="9" customFormat="1" x14ac:dyDescent="0.25">
      <c r="A2" s="458" t="s">
        <v>858</v>
      </c>
      <c r="B2" s="458"/>
      <c r="C2" s="94"/>
      <c r="D2" s="94"/>
    </row>
    <row r="3" spans="1:4" s="9" customFormat="1" x14ac:dyDescent="0.25">
      <c r="A3" s="383" t="s">
        <v>1097</v>
      </c>
      <c r="B3" s="383" t="str">
        <f>VLOOKUP(A3,'Общий прайс лист'!A:B,2,FALSE)</f>
        <v>Модуль WiFi для управления автоматикой Nice IT4WIFI</v>
      </c>
      <c r="C3" s="75" t="s">
        <v>712</v>
      </c>
      <c r="D3" s="95">
        <f>VLOOKUP(A3,'Общий прайс лист'!A:D,4,FALSE)</f>
        <v>7900</v>
      </c>
    </row>
    <row r="4" spans="1:4" s="9" customFormat="1" x14ac:dyDescent="0.25">
      <c r="A4" s="383" t="s">
        <v>1405</v>
      </c>
      <c r="B4" s="383" t="str">
        <f>VLOOKUP(A4,'Общий прайс лист'!A:B,2,FALSE)</f>
        <v>Адаптер BUS4T IBT4N</v>
      </c>
      <c r="C4" s="75" t="s">
        <v>712</v>
      </c>
      <c r="D4" s="95">
        <f>VLOOKUP(A4,'Общий прайс лист'!A:D,4,FALSE)</f>
        <v>2900</v>
      </c>
    </row>
    <row r="5" spans="1:4" s="9" customFormat="1" x14ac:dyDescent="0.25">
      <c r="A5" s="74" t="s">
        <v>715</v>
      </c>
      <c r="B5" s="74" t="str">
        <f>VLOOKUP(A5,'Общий прайс лист'!A:B,2,FALSE)</f>
        <v>Блок программирования пультов и приемников OBOX2</v>
      </c>
      <c r="C5" s="75" t="s">
        <v>712</v>
      </c>
      <c r="D5" s="95">
        <f>VLOOKUP(A5,'Общий прайс лист'!A:D,4,FALSE)</f>
        <v>25900</v>
      </c>
    </row>
    <row r="6" spans="1:4" s="9" customFormat="1" ht="25.5" x14ac:dyDescent="0.25">
      <c r="A6" s="74" t="s">
        <v>2498</v>
      </c>
      <c r="B6" s="74" t="str">
        <f>VLOOKUP(A6,'Общий прайс лист'!A:B,2,FALSE)</f>
        <v>Блок программирования, управления и диагностики серия PRO PROVIEW</v>
      </c>
      <c r="C6" s="75" t="s">
        <v>712</v>
      </c>
      <c r="D6" s="95">
        <f>VLOOKUP(A6,'Общий прайс лист'!A:D,4,FALSE)</f>
        <v>18900</v>
      </c>
    </row>
    <row r="7" spans="1:4" x14ac:dyDescent="0.25">
      <c r="A7" s="74" t="s">
        <v>713</v>
      </c>
      <c r="B7" s="74" t="str">
        <f>VLOOKUP(A7,'Общий прайс лист'!A:B,2,FALSE)</f>
        <v>Блок программирования, управления и диагностики OVIEW/A</v>
      </c>
      <c r="C7" s="75" t="s">
        <v>712</v>
      </c>
      <c r="D7" s="95">
        <f>VLOOKUP(A7,'Общий прайс лист'!A:D,4,FALSE)</f>
        <v>17900</v>
      </c>
    </row>
    <row r="8" spans="1:4" s="9" customFormat="1" ht="26.25" thickBot="1" x14ac:dyDescent="0.3">
      <c r="A8" s="77" t="s">
        <v>1270</v>
      </c>
      <c r="B8" s="77" t="str">
        <f>VLOOKUP(A8,'Общий прайс лист'!A:B,2,FALSE)</f>
        <v>Комплект из 5 штук Блок программирования, управления и диагностики OVIEW/A</v>
      </c>
      <c r="C8" s="78" t="s">
        <v>13</v>
      </c>
      <c r="D8" s="320">
        <f>VLOOKUP(A8,'Общий прайс лист'!A:D,4,FALSE)</f>
        <v>39900</v>
      </c>
    </row>
    <row r="9" spans="1:4" s="9" customFormat="1" ht="27.75" customHeight="1" thickBot="1" x14ac:dyDescent="0.3">
      <c r="A9" s="570" t="s">
        <v>3135</v>
      </c>
      <c r="B9" s="571" t="str">
        <f>VLOOKUP(A9,'Общий прайс лист'!A:B,2,FALSE)</f>
        <v>Комплект из 5 штук Блок программирования, управления и диагностики PROVIEW</v>
      </c>
      <c r="C9" s="572" t="s">
        <v>13</v>
      </c>
      <c r="D9" s="573">
        <f>VLOOKUP(A9,'Общий прайс лист'!A:D,4,FALSE)</f>
        <v>79500</v>
      </c>
    </row>
    <row r="10" spans="1:4" s="9" customFormat="1" x14ac:dyDescent="0.25">
      <c r="A10" s="79" t="s">
        <v>714</v>
      </c>
      <c r="B10" s="79" t="str">
        <f>VLOOKUP(A10,'Общий прайс лист'!A:B,2,FALSE)</f>
        <v>Модуль Bluetooth для OVIEW/A OVBT</v>
      </c>
      <c r="C10" s="568" t="s">
        <v>712</v>
      </c>
      <c r="D10" s="569">
        <f>VLOOKUP(A10,'Общий прайс лист'!A:D,4,FALSE)</f>
        <v>18900</v>
      </c>
    </row>
    <row r="11" spans="1:4" s="9" customFormat="1" x14ac:dyDescent="0.25">
      <c r="A11" s="74" t="s">
        <v>716</v>
      </c>
      <c r="B11" s="74" t="str">
        <f>VLOOKUP(A11,'Общий прайс лист'!A:B,2,FALSE)</f>
        <v>Приемник OX2</v>
      </c>
      <c r="C11" s="75" t="s">
        <v>712</v>
      </c>
      <c r="D11" s="95">
        <f>VLOOKUP(A11,'Общий прайс лист'!A:D,4,FALSE)</f>
        <v>6900</v>
      </c>
    </row>
    <row r="12" spans="1:4" s="9" customFormat="1" x14ac:dyDescent="0.25">
      <c r="A12" s="74" t="s">
        <v>1163</v>
      </c>
      <c r="B12" s="74" t="str">
        <f>VLOOKUP(A12,'Общий прайс лист'!A:B,2,FALSE)</f>
        <v xml:space="preserve">Комплект OX2KIT10. Состав комплекта: Приемник OX2 - 10 шт; </v>
      </c>
      <c r="C12" s="459" t="s">
        <v>13</v>
      </c>
      <c r="D12" s="95">
        <f>VLOOKUP(A12,'Общий прайс лист'!A:D,4,FALSE)</f>
        <v>33900</v>
      </c>
    </row>
    <row r="13" spans="1:4" x14ac:dyDescent="0.25">
      <c r="A13" s="74" t="s">
        <v>717</v>
      </c>
      <c r="B13" s="74" t="str">
        <f>VLOOKUP(A13,'Общий прайс лист'!A:B,2,FALSE)</f>
        <v>Приемник с передатчиком OX2T</v>
      </c>
      <c r="C13" s="75" t="s">
        <v>712</v>
      </c>
      <c r="D13" s="95">
        <f>VLOOKUP(A13,'Общий прайс лист'!A:D,4,FALSE)</f>
        <v>8900</v>
      </c>
    </row>
    <row r="14" spans="1:4" s="9" customFormat="1" ht="15.75" thickBot="1" x14ac:dyDescent="0.3">
      <c r="A14" s="74" t="s">
        <v>864</v>
      </c>
      <c r="B14" s="74" t="str">
        <f>VLOOKUP(A14,'Общий прайс лист'!A:B,2,FALSE)</f>
        <v>Приемник с передатчиком OX4T</v>
      </c>
      <c r="C14" s="75" t="s">
        <v>712</v>
      </c>
      <c r="D14" s="95">
        <f>VLOOKUP(A14,'Общий прайс лист'!A:D,4,FALSE)</f>
        <v>8900</v>
      </c>
    </row>
    <row r="15" spans="1:4" s="9" customFormat="1" ht="15.75" thickBot="1" x14ac:dyDescent="0.3">
      <c r="A15" s="321" t="s">
        <v>1304</v>
      </c>
      <c r="B15" s="322" t="str">
        <f>VLOOKUP(A15,'Общий прайс лист'!A:B,2,FALSE)</f>
        <v>Приемник OXIBD с обратной связью</v>
      </c>
      <c r="C15" s="323" t="s">
        <v>712</v>
      </c>
      <c r="D15" s="324">
        <f>VLOOKUP(A15,'Общий прайс лист'!A:D,4,FALSE)</f>
        <v>3900</v>
      </c>
    </row>
    <row r="16" spans="1:4" s="9" customFormat="1" ht="15.75" thickBot="1" x14ac:dyDescent="0.3">
      <c r="A16" s="321" t="s">
        <v>1305</v>
      </c>
      <c r="B16" s="322" t="str">
        <f>VLOOKUP(A16,'Общий прайс лист'!A:B,2,FALSE)</f>
        <v xml:space="preserve">Комплект OXIBDKIT10. Состав комплекта: Приемник OXIBD - 10 шт; </v>
      </c>
      <c r="C16" s="323" t="s">
        <v>13</v>
      </c>
      <c r="D16" s="324">
        <f>VLOOKUP(A16,'Общий прайс лист'!A:D,4,FALSE)</f>
        <v>29900</v>
      </c>
    </row>
    <row r="17" spans="1:4" s="9" customFormat="1" ht="15.75" thickBot="1" x14ac:dyDescent="0.3">
      <c r="A17" s="384" t="s">
        <v>1424</v>
      </c>
      <c r="B17" s="385" t="str">
        <f>VLOOKUP(A17,'Общий прайс лист'!A:B,2,FALSE)</f>
        <v>Приемник OXILR с двухсторонней связью</v>
      </c>
      <c r="C17" s="386" t="s">
        <v>712</v>
      </c>
      <c r="D17" s="387">
        <f>VLOOKUP(A17,'Общий прайс лист'!A:D,4,FALSE)</f>
        <v>4900</v>
      </c>
    </row>
    <row r="18" spans="1:4" s="9" customFormat="1" ht="15.75" thickBot="1" x14ac:dyDescent="0.3">
      <c r="A18" s="384" t="s">
        <v>1478</v>
      </c>
      <c r="B18" s="385" t="str">
        <f>VLOOKUP(A18,'Общий прайс лист'!A:B,2,FALSE)</f>
        <v xml:space="preserve">Комплект OXILRKIT10. Состав комплекта: Приемник OXILR - 10 шт; </v>
      </c>
      <c r="C18" s="386" t="s">
        <v>13</v>
      </c>
      <c r="D18" s="387">
        <f>VLOOKUP(A18,'Общий прайс лист'!A:D,4,FALSE)</f>
        <v>39900</v>
      </c>
    </row>
    <row r="19" spans="1:4" s="9" customFormat="1" x14ac:dyDescent="0.25">
      <c r="A19" s="74" t="s">
        <v>1274</v>
      </c>
      <c r="B19" s="74" t="str">
        <f>VLOOKUP(A19,'Общий прайс лист'!A:B,2,FALSE)</f>
        <v>Комплект ON2EKIT10. Состав комплекта: Пульт ON2E - 10 шт.</v>
      </c>
      <c r="C19" s="75" t="s">
        <v>13</v>
      </c>
      <c r="D19" s="95">
        <f>VLOOKUP(A19,'Общий прайс лист'!A:D,4,FALSE)</f>
        <v>16900</v>
      </c>
    </row>
    <row r="20" spans="1:4" s="9" customFormat="1" x14ac:dyDescent="0.25">
      <c r="A20" s="74" t="s">
        <v>1275</v>
      </c>
      <c r="B20" s="74" t="str">
        <f>VLOOKUP(A20,'Общий прайс лист'!A:B,2,FALSE)</f>
        <v>Комплект ON2EKIT50. Состав комплекта: Пульт ON2E - 50 шт.</v>
      </c>
      <c r="C20" s="75" t="s">
        <v>13</v>
      </c>
      <c r="D20" s="95">
        <f>VLOOKUP(A20,'Общий прайс лист'!A:D,4,FALSE)</f>
        <v>81900</v>
      </c>
    </row>
    <row r="21" spans="1:4" s="9" customFormat="1" ht="15.75" thickBot="1" x14ac:dyDescent="0.3">
      <c r="A21" s="77" t="s">
        <v>1276</v>
      </c>
      <c r="B21" s="77" t="str">
        <f>VLOOKUP(A21,'Общий прайс лист'!A:B,2,FALSE)</f>
        <v>Комплект ON2EKIT100. Состав комплекта: Пульт ON2E - 100 шт.</v>
      </c>
      <c r="C21" s="78" t="s">
        <v>13</v>
      </c>
      <c r="D21" s="320">
        <f>VLOOKUP(A21,'Общий прайс лист'!A:D,4,FALSE)</f>
        <v>159900</v>
      </c>
    </row>
    <row r="22" spans="1:4" s="9" customFormat="1" ht="15.75" thickBot="1" x14ac:dyDescent="0.3">
      <c r="A22" s="1127" t="s">
        <v>1338</v>
      </c>
      <c r="B22" s="1128"/>
      <c r="C22" s="1128"/>
      <c r="D22" s="1129"/>
    </row>
    <row r="23" spans="1:4" s="9" customFormat="1" ht="25.5" x14ac:dyDescent="0.25">
      <c r="A23" s="327" t="s">
        <v>1277</v>
      </c>
      <c r="B23" s="327" t="str">
        <f>VLOOKUP(A23,'Общий прайс лист'!A:B,2,FALSE)</f>
        <v>Комплект ON2EOXIBDKIT100. Состав комплекта: Пульт ON2E - 100 шт; Приемник OXIBD - 1 шт;</v>
      </c>
      <c r="C23" s="328" t="s">
        <v>13</v>
      </c>
      <c r="D23" s="329">
        <f>VLOOKUP(A23,'Общий прайс лист'!A:D,4,FALSE)</f>
        <v>162900</v>
      </c>
    </row>
    <row r="24" spans="1:4" s="9" customFormat="1" x14ac:dyDescent="0.25">
      <c r="A24" s="330" t="s">
        <v>1279</v>
      </c>
      <c r="B24" s="325" t="str">
        <f>VLOOKUP(A24,'Общий прайс лист'!A:B,2,FALSE)</f>
        <v>Комплект ON3EBDKIT10. Состав комплекта: Пульт ON3EBD - 10 шт.</v>
      </c>
      <c r="C24" s="326" t="s">
        <v>13</v>
      </c>
      <c r="D24" s="331">
        <f>VLOOKUP(A24,'Общий прайс лист'!A:D,4,FALSE)</f>
        <v>17900</v>
      </c>
    </row>
    <row r="25" spans="1:4" s="9" customFormat="1" x14ac:dyDescent="0.25">
      <c r="A25" s="330" t="s">
        <v>1280</v>
      </c>
      <c r="B25" s="325" t="str">
        <f>VLOOKUP(A25,'Общий прайс лист'!A:B,2,FALSE)</f>
        <v>Комплект ON3EBDKIT50. Состав комплекта: Пульт ON3EBD - 50 шт.</v>
      </c>
      <c r="C25" s="326" t="s">
        <v>13</v>
      </c>
      <c r="D25" s="331">
        <f>VLOOKUP(A25,'Общий прайс лист'!A:D,4,FALSE)</f>
        <v>86900</v>
      </c>
    </row>
    <row r="26" spans="1:4" s="9" customFormat="1" x14ac:dyDescent="0.25">
      <c r="A26" s="330" t="s">
        <v>1281</v>
      </c>
      <c r="B26" s="325" t="str">
        <f>VLOOKUP(A26,'Общий прайс лист'!A:B,2,FALSE)</f>
        <v>Комплект ON3EBDKIT100. Состав комплекта: Пульт ON3EBD - 100 шт.</v>
      </c>
      <c r="C26" s="326" t="s">
        <v>13</v>
      </c>
      <c r="D26" s="331">
        <f>VLOOKUP(A26,'Общий прайс лист'!A:D,4,FALSE)</f>
        <v>169900</v>
      </c>
    </row>
    <row r="27" spans="1:4" s="9" customFormat="1" ht="25.5" x14ac:dyDescent="0.25">
      <c r="A27" s="416" t="s">
        <v>1282</v>
      </c>
      <c r="B27" s="327" t="str">
        <f>VLOOKUP(A27,'Общий прайс лист'!A:B,2,FALSE)</f>
        <v xml:space="preserve">Комплект ON3EBDOXIBDKIT100. Состав комплекта: Пульт ON3EBD - 100 шт; Приемник OXIBD - 1 шт; </v>
      </c>
      <c r="C27" s="328" t="s">
        <v>13</v>
      </c>
      <c r="D27" s="417">
        <f>VLOOKUP(A27,'Общий прайс лист'!A:D,4,FALSE)</f>
        <v>172900</v>
      </c>
    </row>
    <row r="28" spans="1:4" s="9" customFormat="1" ht="25.5" x14ac:dyDescent="0.25">
      <c r="A28" s="413" t="s">
        <v>1433</v>
      </c>
      <c r="B28" s="413" t="str">
        <f>VLOOKUP(A28,'Общий прайс лист'!A:B,2,FALSE)</f>
        <v>Комплект из 2х пультов, приемника и переходника OX2UBP LoRa ONELRKIT</v>
      </c>
      <c r="C28" s="414" t="s">
        <v>13</v>
      </c>
      <c r="D28" s="415">
        <f>VLOOKUP(A28,'Общий прайс лист'!A:D,4,FALSE)</f>
        <v>7950</v>
      </c>
    </row>
    <row r="29" spans="1:4" s="9" customFormat="1" x14ac:dyDescent="0.25">
      <c r="A29" s="413" t="s">
        <v>1508</v>
      </c>
      <c r="B29" s="413" t="str">
        <f>VLOOKUP(A29,'Общий прайс лист'!A:B,2,FALSE)</f>
        <v>Комплект ON3ELRKIT10. Состав комплекта: Пульт ON3ELR - 10 шт.</v>
      </c>
      <c r="C29" s="414" t="s">
        <v>13</v>
      </c>
      <c r="D29" s="415">
        <f>VLOOKUP(A29,'Общий прайс лист'!A:D,4,FALSE)</f>
        <v>20900</v>
      </c>
    </row>
    <row r="30" spans="1:4" s="9" customFormat="1" x14ac:dyDescent="0.25">
      <c r="A30" s="413" t="s">
        <v>1509</v>
      </c>
      <c r="B30" s="413" t="str">
        <f>VLOOKUP(A30,'Общий прайс лист'!A:B,2,FALSE)</f>
        <v>Комплект ON3ELRKIT50. Состав комплекта: Пульт ON3ELR - 50 шт.</v>
      </c>
      <c r="C30" s="414" t="s">
        <v>13</v>
      </c>
      <c r="D30" s="415">
        <f>VLOOKUP(A30,'Общий прайс лист'!A:D,4,FALSE)</f>
        <v>101900</v>
      </c>
    </row>
    <row r="31" spans="1:4" s="9" customFormat="1" x14ac:dyDescent="0.25">
      <c r="A31" s="413" t="s">
        <v>1510</v>
      </c>
      <c r="B31" s="413" t="str">
        <f>VLOOKUP(A31,'Общий прайс лист'!A:B,2,FALSE)</f>
        <v>Комплект ON3ELRKIT100. Состав комплекта: Пульт ON3ELR - 100 шт.</v>
      </c>
      <c r="C31" s="414" t="s">
        <v>13</v>
      </c>
      <c r="D31" s="415">
        <f>VLOOKUP(A31,'Общий прайс лист'!A:D,4,FALSE)</f>
        <v>197900</v>
      </c>
    </row>
    <row r="32" spans="1:4" s="9" customFormat="1" ht="25.5" x14ac:dyDescent="0.25">
      <c r="A32" s="413" t="s">
        <v>1511</v>
      </c>
      <c r="B32" s="413" t="str">
        <f>VLOOKUP(A32,'Общий прайс лист'!A:B,2,FALSE)</f>
        <v>Комплект ON3ELRKIT10. Состав комплекта: Пульт ON3ELR - 100 шт.; приемник OXILR - 1 шт.</v>
      </c>
      <c r="C32" s="414" t="s">
        <v>13</v>
      </c>
      <c r="D32" s="415">
        <f>VLOOKUP(A32,'Общий прайс лист'!A:D,4,FALSE)</f>
        <v>200900</v>
      </c>
    </row>
    <row r="33" spans="1:4" s="9" customFormat="1" x14ac:dyDescent="0.25">
      <c r="A33" s="74" t="s">
        <v>1283</v>
      </c>
      <c r="B33" s="79" t="str">
        <f>VLOOKUP(A33,'Общий прайс лист'!A:B,2,FALSE)</f>
        <v>Комплект ON4EKIT10. Состав комплекта: Пульт ON4E - 10 шт.</v>
      </c>
      <c r="C33" s="75" t="s">
        <v>13</v>
      </c>
      <c r="D33" s="95">
        <f>VLOOKUP(A33,'Общий прайс лист'!A:D,4,FALSE)</f>
        <v>18900</v>
      </c>
    </row>
    <row r="34" spans="1:4" s="9" customFormat="1" x14ac:dyDescent="0.25">
      <c r="A34" s="74" t="s">
        <v>1284</v>
      </c>
      <c r="B34" s="79" t="str">
        <f>VLOOKUP(A34,'Общий прайс лист'!A:B,2,FALSE)</f>
        <v>Комплект ON4EKIT50. Состав комплекта: Пульт ON4E - 50 шт.</v>
      </c>
      <c r="C34" s="75" t="s">
        <v>13</v>
      </c>
      <c r="D34" s="95">
        <f>VLOOKUP(A34,'Общий прайс лист'!A:D,4,FALSE)</f>
        <v>91900</v>
      </c>
    </row>
    <row r="35" spans="1:4" s="9" customFormat="1" ht="15.75" thickBot="1" x14ac:dyDescent="0.3">
      <c r="A35" s="74" t="s">
        <v>1285</v>
      </c>
      <c r="B35" s="79" t="str">
        <f>VLOOKUP(A35,'Общий прайс лист'!A:B,2,FALSE)</f>
        <v>Комплект ON4EKIT100. Состав комплекта: Пульт ON4E - 100 шт.</v>
      </c>
      <c r="C35" s="75" t="s">
        <v>13</v>
      </c>
      <c r="D35" s="95">
        <f>VLOOKUP(A35,'Общий прайс лист'!A:D,4,FALSE)</f>
        <v>179000</v>
      </c>
    </row>
    <row r="36" spans="1:4" s="9" customFormat="1" ht="15.75" thickBot="1" x14ac:dyDescent="0.3">
      <c r="A36" s="1127" t="s">
        <v>1531</v>
      </c>
      <c r="B36" s="1128"/>
      <c r="C36" s="1128"/>
      <c r="D36" s="1129"/>
    </row>
    <row r="37" spans="1:4" s="9" customFormat="1" ht="26.25" thickBot="1" x14ac:dyDescent="0.3">
      <c r="A37" s="332" t="s">
        <v>1286</v>
      </c>
      <c r="B37" s="336" t="str">
        <f>VLOOKUP(A37,'Общий прайс лист'!A:B,2,FALSE)</f>
        <v>Комплект ON4EOXIBDKIT100. Состав комплекта: Пульт ON4E - 100 шт; Приемник OXIBD - 1 шт;</v>
      </c>
      <c r="C37" s="334" t="s">
        <v>13</v>
      </c>
      <c r="D37" s="335">
        <f>VLOOKUP(A37,'Общий прайс лист'!A:D,4,FALSE)</f>
        <v>182900</v>
      </c>
    </row>
    <row r="38" spans="1:4" s="9" customFormat="1" x14ac:dyDescent="0.25">
      <c r="A38" s="74" t="s">
        <v>1287</v>
      </c>
      <c r="B38" s="74" t="str">
        <f>VLOOKUP(A38,'Общий прайс лист'!A:B,2,FALSE)</f>
        <v>Комплект ON9EKIT10. Состав комплекта: Пульт ON9E - 10 шт.</v>
      </c>
      <c r="C38" s="75" t="s">
        <v>13</v>
      </c>
      <c r="D38" s="95">
        <f>VLOOKUP(A38,'Общий прайс лист'!A:D,4,FALSE)</f>
        <v>19900</v>
      </c>
    </row>
    <row r="39" spans="1:4" s="9" customFormat="1" x14ac:dyDescent="0.25">
      <c r="A39" s="74" t="s">
        <v>1288</v>
      </c>
      <c r="B39" s="74" t="str">
        <f>VLOOKUP(A39,'Общий прайс лист'!A:B,2,FALSE)</f>
        <v>Комплект ON9EKIT50. Состав комплекта: Пульт ON9E - 50 шт.</v>
      </c>
      <c r="C39" s="75" t="s">
        <v>13</v>
      </c>
      <c r="D39" s="95">
        <f>VLOOKUP(A39,'Общий прайс лист'!A:D,4,FALSE)</f>
        <v>96900</v>
      </c>
    </row>
    <row r="40" spans="1:4" s="9" customFormat="1" ht="15.75" thickBot="1" x14ac:dyDescent="0.3">
      <c r="A40" s="74" t="s">
        <v>1289</v>
      </c>
      <c r="B40" s="74" t="str">
        <f>VLOOKUP(A40,'Общий прайс лист'!A:B,2,FALSE)</f>
        <v>Комплект ON9EKIT100. Состав комплекта: Пульт ON9E - 100 шт.</v>
      </c>
      <c r="C40" s="75" t="s">
        <v>13</v>
      </c>
      <c r="D40" s="95">
        <f>VLOOKUP(A40,'Общий прайс лист'!A:D,4,FALSE)</f>
        <v>189900</v>
      </c>
    </row>
    <row r="41" spans="1:4" s="9" customFormat="1" ht="15.75" thickBot="1" x14ac:dyDescent="0.3">
      <c r="A41" s="1127" t="s">
        <v>1531</v>
      </c>
      <c r="B41" s="1128"/>
      <c r="C41" s="1128"/>
      <c r="D41" s="1129"/>
    </row>
    <row r="42" spans="1:4" s="9" customFormat="1" ht="26.25" thickBot="1" x14ac:dyDescent="0.3">
      <c r="A42" s="332" t="s">
        <v>1290</v>
      </c>
      <c r="B42" s="333" t="str">
        <f>VLOOKUP(A42,'Общий прайс лист'!A:B,2,FALSE)</f>
        <v>Комплект ON9EOXIBDKIT100. Состав комплекта: Пульт ON9E - 100 шт; Приемник OXIBD - 1 шт;</v>
      </c>
      <c r="C42" s="334" t="s">
        <v>13</v>
      </c>
      <c r="D42" s="335">
        <f>VLOOKUP(A42,'Общий прайс лист'!A:D,4,FALSE)</f>
        <v>192900</v>
      </c>
    </row>
    <row r="43" spans="1:4" x14ac:dyDescent="0.25">
      <c r="A43" s="458" t="s">
        <v>854</v>
      </c>
      <c r="B43" s="458"/>
      <c r="C43" s="94"/>
      <c r="D43" s="337"/>
    </row>
    <row r="44" spans="1:4" x14ac:dyDescent="0.25">
      <c r="A44" s="74" t="s">
        <v>1003</v>
      </c>
      <c r="B44" s="74" t="str">
        <f>VLOOKUP(A44,'Общий прайс лист'!A:B,2,FALSE)</f>
        <v xml:space="preserve">Комплект FLO1R-SKIT10. Состав комплекта: Пульт FLO1R-S - 10 шт; </v>
      </c>
      <c r="C44" s="75" t="s">
        <v>13</v>
      </c>
      <c r="D44" s="95">
        <f>VLOOKUP(A44,'Общий прайс лист'!A:D,4,FALSE)</f>
        <v>12900</v>
      </c>
    </row>
    <row r="45" spans="1:4" x14ac:dyDescent="0.25">
      <c r="A45" s="74" t="s">
        <v>1004</v>
      </c>
      <c r="B45" s="74" t="str">
        <f>VLOOKUP(A45,'Общий прайс лист'!A:B,2,FALSE)</f>
        <v xml:space="preserve">Комплект FLO1R-SKIT50. Состав комплекта: Пульт FLO1R-S - 50 шт; </v>
      </c>
      <c r="C45" s="75" t="s">
        <v>13</v>
      </c>
      <c r="D45" s="95">
        <f>VLOOKUP(A45,'Общий прайс лист'!A:D,4,FALSE)</f>
        <v>62900</v>
      </c>
    </row>
    <row r="46" spans="1:4" x14ac:dyDescent="0.25">
      <c r="A46" s="74" t="s">
        <v>1005</v>
      </c>
      <c r="B46" s="74" t="str">
        <f>VLOOKUP(A46,'Общий прайс лист'!A:B,2,FALSE)</f>
        <v xml:space="preserve">Комплект FLO1R-SKIT100. Состав комплекта: Пульт FLO1R-S - 100 шт; </v>
      </c>
      <c r="C46" s="75" t="s">
        <v>13</v>
      </c>
      <c r="D46" s="95">
        <f>VLOOKUP(A46,'Общий прайс лист'!A:D,4,FALSE)</f>
        <v>120900</v>
      </c>
    </row>
    <row r="47" spans="1:4" s="9" customFormat="1" ht="25.5" x14ac:dyDescent="0.25">
      <c r="A47" s="74" t="s">
        <v>1240</v>
      </c>
      <c r="B47" s="74" t="s">
        <v>1241</v>
      </c>
      <c r="C47" s="75" t="s">
        <v>13</v>
      </c>
      <c r="D47" s="95">
        <f>VLOOKUP(A47,'Общий прайс лист'!A:D,4,FALSE)</f>
        <v>123900</v>
      </c>
    </row>
    <row r="48" spans="1:4" s="9" customFormat="1" x14ac:dyDescent="0.25">
      <c r="A48" s="74" t="s">
        <v>1018</v>
      </c>
      <c r="B48" s="74" t="str">
        <f>VLOOKUP(A48,'Общий прайс лист'!A:B,2,FALSE)</f>
        <v xml:space="preserve">Комплект FLO2KIT10. Состав комплекта: Пульт FLO2 - 10 шт; </v>
      </c>
      <c r="C48" s="75" t="s">
        <v>13</v>
      </c>
      <c r="D48" s="95">
        <f>VLOOKUP(A48,'Общий прайс лист'!A:D,4,FALSE)</f>
        <v>20900</v>
      </c>
    </row>
    <row r="49" spans="1:4" x14ac:dyDescent="0.25">
      <c r="A49" s="74" t="s">
        <v>1019</v>
      </c>
      <c r="B49" s="74" t="str">
        <f>VLOOKUP(A49,'Общий прайс лист'!A:B,2,FALSE)</f>
        <v xml:space="preserve">Комплект FLO2KIT50. Состав комплекта: Пульт FLO2 - 50 шт; </v>
      </c>
      <c r="C49" s="75" t="s">
        <v>13</v>
      </c>
      <c r="D49" s="95">
        <f>VLOOKUP(A49,'Общий прайс лист'!A:D,4,FALSE)</f>
        <v>99900</v>
      </c>
    </row>
    <row r="50" spans="1:4" x14ac:dyDescent="0.25">
      <c r="A50" s="74" t="s">
        <v>1020</v>
      </c>
      <c r="B50" s="74" t="str">
        <f>VLOOKUP(A50,'Общий прайс лист'!A:B,2,FALSE)</f>
        <v xml:space="preserve">Комплект FLO2KIT100. Состав комплекта: Пульт FLO2 - 100 шт; </v>
      </c>
      <c r="C50" s="75" t="s">
        <v>13</v>
      </c>
      <c r="D50" s="95">
        <f>VLOOKUP(A50,'Общий прайс лист'!A:D,4,FALSE)</f>
        <v>199900</v>
      </c>
    </row>
    <row r="51" spans="1:4" x14ac:dyDescent="0.25">
      <c r="A51" s="74" t="s">
        <v>1012</v>
      </c>
      <c r="B51" s="74" t="str">
        <f>VLOOKUP(A51,'Общий прайс лист'!A:B,2,FALSE)</f>
        <v xml:space="preserve">Комплект FLO2REKIT10. Состав комплекта: Пульт FLO2RE - 10 шт; </v>
      </c>
      <c r="C51" s="75" t="s">
        <v>13</v>
      </c>
      <c r="D51" s="95">
        <f>VLOOKUP(A51,'Общий прайс лист'!A:D,4,FALSE)</f>
        <v>16900</v>
      </c>
    </row>
    <row r="52" spans="1:4" x14ac:dyDescent="0.25">
      <c r="A52" s="74" t="s">
        <v>1013</v>
      </c>
      <c r="B52" s="74" t="str">
        <f>VLOOKUP(A52,'Общий прайс лист'!A:B,2,FALSE)</f>
        <v xml:space="preserve">Комплект FLO2REKIT50. Состав комплекта: Пульт FLO2RE - 50 шт; </v>
      </c>
      <c r="C52" s="75" t="s">
        <v>13</v>
      </c>
      <c r="D52" s="95">
        <f>VLOOKUP(A52,'Общий прайс лист'!A:D,4,FALSE)</f>
        <v>81900</v>
      </c>
    </row>
    <row r="53" spans="1:4" x14ac:dyDescent="0.25">
      <c r="A53" s="74" t="s">
        <v>1014</v>
      </c>
      <c r="B53" s="74" t="str">
        <f>VLOOKUP(A53,'Общий прайс лист'!A:B,2,FALSE)</f>
        <v xml:space="preserve">Комплект FLO2REKIT100. Состав комплекта: Пульт FLO2RE - 100 шт; </v>
      </c>
      <c r="C53" s="75" t="s">
        <v>13</v>
      </c>
      <c r="D53" s="95">
        <f>VLOOKUP(A53,'Общий прайс лист'!A:D,4,FALSE)</f>
        <v>159900</v>
      </c>
    </row>
    <row r="54" spans="1:4" s="9" customFormat="1" x14ac:dyDescent="0.25">
      <c r="A54" s="74" t="s">
        <v>1242</v>
      </c>
      <c r="B54" s="74" t="s">
        <v>1243</v>
      </c>
      <c r="C54" s="75" t="s">
        <v>13</v>
      </c>
      <c r="D54" s="95">
        <f>VLOOKUP(A54,'Общий прайс лист'!A:D,4,FALSE)</f>
        <v>160900</v>
      </c>
    </row>
    <row r="55" spans="1:4" x14ac:dyDescent="0.25">
      <c r="A55" s="74" t="s">
        <v>1006</v>
      </c>
      <c r="B55" s="74" t="str">
        <f>VLOOKUP(A55,'Общий прайс лист'!A:B,2,FALSE)</f>
        <v xml:space="preserve">Комплект FLO2R-SKIT10. Состав комплекта: Пульт FLO2R-S - 10 шт; </v>
      </c>
      <c r="C55" s="75" t="s">
        <v>13</v>
      </c>
      <c r="D55" s="95">
        <f>VLOOKUP(A55,'Общий прайс лист'!A:D,4,FALSE)</f>
        <v>12900</v>
      </c>
    </row>
    <row r="56" spans="1:4" x14ac:dyDescent="0.25">
      <c r="A56" s="74" t="s">
        <v>1007</v>
      </c>
      <c r="B56" s="74" t="str">
        <f>VLOOKUP(A56,'Общий прайс лист'!A:B,2,FALSE)</f>
        <v xml:space="preserve">Комплект FLO2R-SKIT50. Состав комплекта: Пульт FLO2R-S - 50 шт; </v>
      </c>
      <c r="C56" s="75" t="s">
        <v>13</v>
      </c>
      <c r="D56" s="95">
        <f>VLOOKUP(A56,'Общий прайс лист'!A:D,4,FALSE)</f>
        <v>62900</v>
      </c>
    </row>
    <row r="57" spans="1:4" x14ac:dyDescent="0.25">
      <c r="A57" s="74" t="s">
        <v>1008</v>
      </c>
      <c r="B57" s="74" t="str">
        <f>VLOOKUP(A57,'Общий прайс лист'!A:B,2,FALSE)</f>
        <v xml:space="preserve">Комплект FLO2R-SKIT100. Состав комплекта: Пульт FLO2R-S - 100 шт; </v>
      </c>
      <c r="C57" s="75" t="s">
        <v>13</v>
      </c>
      <c r="D57" s="95">
        <f>VLOOKUP(A57,'Общий прайс лист'!A:D,4,FALSE)</f>
        <v>120900</v>
      </c>
    </row>
    <row r="58" spans="1:4" s="9" customFormat="1" x14ac:dyDescent="0.25">
      <c r="A58" s="74" t="s">
        <v>1244</v>
      </c>
      <c r="B58" s="74" t="s">
        <v>1245</v>
      </c>
      <c r="C58" s="75" t="s">
        <v>13</v>
      </c>
      <c r="D58" s="95">
        <f>VLOOKUP(A58,'Общий прайс лист'!A:D,4,FALSE)</f>
        <v>123900</v>
      </c>
    </row>
    <row r="59" spans="1:4" x14ac:dyDescent="0.25">
      <c r="A59" s="74" t="s">
        <v>1021</v>
      </c>
      <c r="B59" s="74" t="str">
        <f>VLOOKUP(A59,'Общий прайс лист'!A:B,2,FALSE)</f>
        <v xml:space="preserve">Комплект FLO4KIT10. Состав комплекта: Пульт FLO4 - 10 шт; </v>
      </c>
      <c r="C59" s="75" t="s">
        <v>13</v>
      </c>
      <c r="D59" s="95">
        <f>VLOOKUP(A59,'Общий прайс лист'!A:D,4,FALSE)</f>
        <v>21900</v>
      </c>
    </row>
    <row r="60" spans="1:4" x14ac:dyDescent="0.25">
      <c r="A60" s="74" t="s">
        <v>1022</v>
      </c>
      <c r="B60" s="74" t="str">
        <f>VLOOKUP(A60,'Общий прайс лист'!A:B,2,FALSE)</f>
        <v xml:space="preserve">Комплект FLO4KIT50. Состав комплекта: Пульт FLO4 - 50 шт; </v>
      </c>
      <c r="C60" s="75" t="s">
        <v>13</v>
      </c>
      <c r="D60" s="95">
        <f>VLOOKUP(A60,'Общий прайс лист'!A:D,4,FALSE)</f>
        <v>109000</v>
      </c>
    </row>
    <row r="61" spans="1:4" x14ac:dyDescent="0.25">
      <c r="A61" s="74" t="s">
        <v>1023</v>
      </c>
      <c r="B61" s="74" t="str">
        <f>VLOOKUP(A61,'Общий прайс лист'!A:B,2,FALSE)</f>
        <v xml:space="preserve">Комплект FLO4KIT100. Состав комплекта: Пульт FLO4 - 100 шт; </v>
      </c>
      <c r="C61" s="75" t="s">
        <v>13</v>
      </c>
      <c r="D61" s="95">
        <f>VLOOKUP(A61,'Общий прайс лист'!A:D,4,FALSE)</f>
        <v>209000</v>
      </c>
    </row>
    <row r="62" spans="1:4" x14ac:dyDescent="0.25">
      <c r="A62" s="74" t="s">
        <v>1015</v>
      </c>
      <c r="B62" s="74" t="str">
        <f>VLOOKUP(A62,'Общий прайс лист'!A:B,2,FALSE)</f>
        <v xml:space="preserve">Комплект FLO4REKIT10. Состав комплекта: Пульт FLO4RE - 10 шт; </v>
      </c>
      <c r="C62" s="75" t="s">
        <v>13</v>
      </c>
      <c r="D62" s="95">
        <f>VLOOKUP(A62,'Общий прайс лист'!A:D,4,FALSE)</f>
        <v>18900</v>
      </c>
    </row>
    <row r="63" spans="1:4" s="9" customFormat="1" x14ac:dyDescent="0.25">
      <c r="A63" s="74" t="s">
        <v>1016</v>
      </c>
      <c r="B63" s="74" t="str">
        <f>VLOOKUP(A63,'Общий прайс лист'!A:B,2,FALSE)</f>
        <v xml:space="preserve">Комплект FLO4REKIT50. Состав комплекта: Пульт FLO4RE - 50 шт; </v>
      </c>
      <c r="C63" s="75" t="s">
        <v>13</v>
      </c>
      <c r="D63" s="95">
        <f>VLOOKUP(A63,'Общий прайс лист'!A:D,4,FALSE)</f>
        <v>92900</v>
      </c>
    </row>
    <row r="64" spans="1:4" s="9" customFormat="1" x14ac:dyDescent="0.25">
      <c r="A64" s="74" t="s">
        <v>1017</v>
      </c>
      <c r="B64" s="74" t="str">
        <f>VLOOKUP(A64,'Общий прайс лист'!A:B,2,FALSE)</f>
        <v xml:space="preserve">Комплект FLO4REKIT100. Состав комплекта: Пульт FLO4RE - 100 шт; </v>
      </c>
      <c r="C64" s="75" t="s">
        <v>13</v>
      </c>
      <c r="D64" s="95">
        <f>VLOOKUP(A64,'Общий прайс лист'!A:D,4,FALSE)</f>
        <v>180900</v>
      </c>
    </row>
    <row r="65" spans="1:4" s="9" customFormat="1" ht="25.5" x14ac:dyDescent="0.25">
      <c r="A65" s="74" t="s">
        <v>1246</v>
      </c>
      <c r="B65" s="74" t="str">
        <f>VLOOKUP(A65,'Общий прайс лист'!A:B,2,FALSE)</f>
        <v>Комплект FLO4REOX2KIT100. Состав комплекта:   (100 штук пультов FLO4RE, приёмник OX2)</v>
      </c>
      <c r="C65" s="75" t="s">
        <v>13</v>
      </c>
      <c r="D65" s="95">
        <f>VLOOKUP(A65,'Общий прайс лист'!A:D,4,FALSE)</f>
        <v>185900</v>
      </c>
    </row>
    <row r="66" spans="1:4" s="9" customFormat="1" x14ac:dyDescent="0.25">
      <c r="A66" s="74" t="s">
        <v>1009</v>
      </c>
      <c r="B66" s="74" t="str">
        <f>VLOOKUP(A66,'Общий прайс лист'!A:B,2,FALSE)</f>
        <v xml:space="preserve">Комплект FLO4R-SKIT10. Состав комплекта: Пульт FLO4R-S - 10 шт; </v>
      </c>
      <c r="C66" s="75" t="s">
        <v>13</v>
      </c>
      <c r="D66" s="95">
        <f>VLOOKUP(A66,'Общий прайс лист'!A:D,4,FALSE)</f>
        <v>13900</v>
      </c>
    </row>
    <row r="67" spans="1:4" x14ac:dyDescent="0.25">
      <c r="A67" s="74" t="s">
        <v>1010</v>
      </c>
      <c r="B67" s="74" t="str">
        <f>VLOOKUP(A67,'Общий прайс лист'!A:B,2,FALSE)</f>
        <v xml:space="preserve">Комплект FLO4R-SKIT50. Состав комплекта: Пульт FLO4R-S - 50 шт; </v>
      </c>
      <c r="C67" s="75" t="s">
        <v>13</v>
      </c>
      <c r="D67" s="95">
        <f>VLOOKUP(A67,'Общий прайс лист'!A:D,4,FALSE)</f>
        <v>67900</v>
      </c>
    </row>
    <row r="68" spans="1:4" x14ac:dyDescent="0.25">
      <c r="A68" s="74" t="s">
        <v>1011</v>
      </c>
      <c r="B68" s="74" t="str">
        <f>VLOOKUP(A68,'Общий прайс лист'!A:B,2,FALSE)</f>
        <v xml:space="preserve">Комплект FLO4R-SKIT100. Состав комплекта: Пульт FLO4R-S - 100 шт; </v>
      </c>
      <c r="C68" s="75" t="s">
        <v>13</v>
      </c>
      <c r="D68" s="95">
        <f>VLOOKUP(A68,'Общий прайс лист'!A:D,4,FALSE)</f>
        <v>130900</v>
      </c>
    </row>
    <row r="69" spans="1:4" s="9" customFormat="1" ht="25.5" x14ac:dyDescent="0.25">
      <c r="A69" s="74" t="s">
        <v>1247</v>
      </c>
      <c r="B69" s="74" t="str">
        <f>VLOOKUP(A69,'Общий прайс лист'!A:B,2,FALSE)</f>
        <v>Комплект FLO4R-SOX2KIT100. Состав комплекта: (100 штук пультов FLO4R-S, приёмник OX2)</v>
      </c>
      <c r="C69" s="75" t="s">
        <v>13</v>
      </c>
      <c r="D69" s="95">
        <f>VLOOKUP(A69,'Общий прайс лист'!A:D,4,FALSE)</f>
        <v>133900</v>
      </c>
    </row>
    <row r="70" spans="1:4" s="9" customFormat="1" x14ac:dyDescent="0.25">
      <c r="A70" s="74" t="s">
        <v>720</v>
      </c>
      <c r="B70" s="74" t="str">
        <f>VLOOKUP(A70,'Общий прайс лист'!A:B,2,FALSE)</f>
        <v>Дополнительная память BM1000</v>
      </c>
      <c r="C70" s="75" t="s">
        <v>712</v>
      </c>
      <c r="D70" s="95">
        <f>VLOOKUP(A70,'Общий прайс лист'!A:D,4,FALSE)</f>
        <v>2400</v>
      </c>
    </row>
    <row r="71" spans="1:4" s="9" customFormat="1" x14ac:dyDescent="0.25">
      <c r="A71" s="460" t="s">
        <v>857</v>
      </c>
      <c r="B71" s="460"/>
      <c r="C71" s="76"/>
      <c r="D71" s="96"/>
    </row>
    <row r="72" spans="1:4" s="9" customFormat="1" x14ac:dyDescent="0.25">
      <c r="A72" s="74" t="s">
        <v>2491</v>
      </c>
      <c r="B72" s="74" t="str">
        <f>VLOOKUP(A72,'Общий прайс лист'!A:B,2,FALSE)</f>
        <v xml:space="preserve">Комплект INTIKIT102G. Состав комплекта: Пульт INTI2G - 10 шт; </v>
      </c>
      <c r="C72" s="75" t="s">
        <v>712</v>
      </c>
      <c r="D72" s="95">
        <f>VLOOKUP(A72,'Общий прайс лист'!A:D,4,FALSE)</f>
        <v>16900</v>
      </c>
    </row>
    <row r="73" spans="1:4" x14ac:dyDescent="0.25">
      <c r="A73" s="74" t="s">
        <v>2493</v>
      </c>
      <c r="B73" s="74" t="str">
        <f>VLOOKUP(A73,'Общий прайс лист'!A:B,2,FALSE)</f>
        <v xml:space="preserve">Комплект INTIKIT102L. Состав комплекта: Пульт INTI2L - 10 шт; </v>
      </c>
      <c r="C73" s="75" t="s">
        <v>712</v>
      </c>
      <c r="D73" s="95">
        <f>VLOOKUP(A73,'Общий прайс лист'!A:D,4,FALSE)</f>
        <v>16900</v>
      </c>
    </row>
    <row r="74" spans="1:4" x14ac:dyDescent="0.25">
      <c r="A74" s="74" t="s">
        <v>2495</v>
      </c>
      <c r="B74" s="74" t="str">
        <f>VLOOKUP(A74,'Общий прайс лист'!A:B,2,FALSE)</f>
        <v xml:space="preserve">Комплект INTIKIT102Y. Состав комплекта: Пульт INTI2Y - 10 шт; </v>
      </c>
      <c r="C74" s="75" t="s">
        <v>712</v>
      </c>
      <c r="D74" s="95">
        <f>VLOOKUP(A74,'Общий прайс лист'!A:D,4,FALSE)</f>
        <v>16900</v>
      </c>
    </row>
    <row r="75" spans="1:4" s="9" customFormat="1" ht="38.25" x14ac:dyDescent="0.25">
      <c r="A75" s="74" t="s">
        <v>1093</v>
      </c>
      <c r="B75" s="74" t="str">
        <f>VLOOKUP(A75,'Общий прайс лист'!A:B,2,FALSE)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75" s="75" t="s">
        <v>13</v>
      </c>
      <c r="D75" s="95">
        <f>VLOOKUP(A75,'Общий прайс лист'!A:D,4,FALSE)</f>
        <v>16900</v>
      </c>
    </row>
    <row r="76" spans="1:4" ht="25.5" x14ac:dyDescent="0.25">
      <c r="A76" s="74" t="s">
        <v>1094</v>
      </c>
      <c r="B76" s="74" t="str">
        <f>VLOOKUP(A76,'Общий прайс лист'!A:B,2,FALSE)</f>
        <v xml:space="preserve">Комплект "БЕЛЫЕ НОЧИ" INTIKIT10WN. Состав комплекта: Пульт INTI2 - 10 шт; </v>
      </c>
      <c r="C76" s="75" t="s">
        <v>13</v>
      </c>
      <c r="D76" s="95">
        <f>VLOOKUP(A76,'Общий прайс лист'!A:D,4,FALSE)</f>
        <v>16900</v>
      </c>
    </row>
    <row r="77" spans="1:4" ht="25.5" x14ac:dyDescent="0.25">
      <c r="A77" s="74" t="s">
        <v>1095</v>
      </c>
      <c r="B77" s="74" t="str">
        <f>VLOOKUP(A77,'Общий прайс лист'!A:B,2,FALSE)</f>
        <v xml:space="preserve">Комплект "НАЙС 100%" INTIKIT10NB. Состав комплекта: Пульт INTI2B - 10 шт; </v>
      </c>
      <c r="C77" s="75" t="s">
        <v>13</v>
      </c>
      <c r="D77" s="95">
        <f>VLOOKUP(A77,'Общий прайс лист'!A:D,4,FALSE)</f>
        <v>16900</v>
      </c>
    </row>
    <row r="78" spans="1:4" s="9" customFormat="1" ht="25.5" x14ac:dyDescent="0.25">
      <c r="A78" s="74" t="s">
        <v>1194</v>
      </c>
      <c r="B78" s="74" t="s">
        <v>1195</v>
      </c>
      <c r="C78" s="75" t="s">
        <v>13</v>
      </c>
      <c r="D78" s="95">
        <f>VLOOKUP(A78,'Общий прайс лист'!A:D,4,FALSE)</f>
        <v>16900</v>
      </c>
    </row>
    <row r="79" spans="1:4" s="9" customFormat="1" x14ac:dyDescent="0.25">
      <c r="A79" s="460" t="s">
        <v>866</v>
      </c>
      <c r="B79" s="460"/>
      <c r="C79" s="76"/>
      <c r="D79" s="96"/>
    </row>
    <row r="80" spans="1:4" x14ac:dyDescent="0.25">
      <c r="A80" s="74" t="s">
        <v>1050</v>
      </c>
      <c r="B80" s="74" t="str">
        <f>VLOOKUP(A80,'Общий прайс лист'!A:B,2,FALSE)</f>
        <v xml:space="preserve">Комплект SM2KIT5. Состав комплекта: Пульт SM2 - 5 пар; </v>
      </c>
      <c r="C80" s="75" t="s">
        <v>13</v>
      </c>
      <c r="D80" s="95">
        <f>VLOOKUP(A80,'Общий прайс лист'!A:D,4,FALSE)</f>
        <v>8900</v>
      </c>
    </row>
    <row r="81" spans="1:4" x14ac:dyDescent="0.25">
      <c r="A81" s="74" t="s">
        <v>1051</v>
      </c>
      <c r="B81" s="74" t="str">
        <f>VLOOKUP(A81,'Общий прайс лист'!A:B,2,FALSE)</f>
        <v xml:space="preserve">Комплект SM2KIT25. Состав комплекта: Пульт SM2 - 25 пар; </v>
      </c>
      <c r="C81" s="75" t="s">
        <v>13</v>
      </c>
      <c r="D81" s="95">
        <f>VLOOKUP(A81,'Общий прайс лист'!A:D,4,FALSE)</f>
        <v>37900</v>
      </c>
    </row>
    <row r="82" spans="1:4" x14ac:dyDescent="0.25">
      <c r="A82" s="74" t="s">
        <v>1001</v>
      </c>
      <c r="B82" s="74" t="str">
        <f>VLOOKUP(A82,'Общий прайс лист'!A:B,2,FALSE)</f>
        <v xml:space="preserve">Комплект SM2KIT50. Состав комплекта: Пульт SM2 - 50 пар; </v>
      </c>
      <c r="C82" s="75" t="s">
        <v>13</v>
      </c>
      <c r="D82" s="95">
        <f>VLOOKUP(A82,'Общий прайс лист'!A:D,4,FALSE)</f>
        <v>66900</v>
      </c>
    </row>
    <row r="83" spans="1:4" s="9" customFormat="1" ht="25.5" x14ac:dyDescent="0.25">
      <c r="A83" s="74" t="s">
        <v>1236</v>
      </c>
      <c r="B83" s="74" t="s">
        <v>1237</v>
      </c>
      <c r="C83" s="75" t="s">
        <v>13</v>
      </c>
      <c r="D83" s="95">
        <f>VLOOKUP(A83,'Общий прайс лист'!A:D,4,FALSE)</f>
        <v>69900</v>
      </c>
    </row>
    <row r="84" spans="1:4" x14ac:dyDescent="0.25">
      <c r="A84" s="74" t="s">
        <v>1052</v>
      </c>
      <c r="B84" s="74" t="str">
        <f>VLOOKUP(A84,'Общий прайс лист'!A:B,2,FALSE)</f>
        <v xml:space="preserve">Комплект SM4KIT5. Состав комплекта: Пульт SM4 - 5 пар; </v>
      </c>
      <c r="C84" s="75" t="s">
        <v>13</v>
      </c>
      <c r="D84" s="95">
        <f>VLOOKUP(A84,'Общий прайс лист'!A:D,4,FALSE)</f>
        <v>9900</v>
      </c>
    </row>
    <row r="85" spans="1:4" s="9" customFormat="1" x14ac:dyDescent="0.25">
      <c r="A85" s="74" t="s">
        <v>1053</v>
      </c>
      <c r="B85" s="74" t="str">
        <f>VLOOKUP(A85,'Общий прайс лист'!A:B,2,FALSE)</f>
        <v xml:space="preserve">Комплект SM4KIT25. Состав комплекта: Пульт SM4 - 25 пар; </v>
      </c>
      <c r="C85" s="75" t="s">
        <v>13</v>
      </c>
      <c r="D85" s="95">
        <f>VLOOKUP(A85,'Общий прайс лист'!A:D,4,FALSE)</f>
        <v>41900</v>
      </c>
    </row>
    <row r="86" spans="1:4" s="9" customFormat="1" x14ac:dyDescent="0.25">
      <c r="A86" s="74" t="s">
        <v>1002</v>
      </c>
      <c r="B86" s="74" t="str">
        <f>VLOOKUP(A86,'Общий прайс лист'!A:B,2,FALSE)</f>
        <v xml:space="preserve">Комплект SM4KIT50. Состав комплекта: Пульт SM4 - 50 пар; </v>
      </c>
      <c r="C86" s="75" t="s">
        <v>13</v>
      </c>
      <c r="D86" s="95">
        <f>VLOOKUP(A86,'Общий прайс лист'!A:D,4,FALSE)</f>
        <v>74900</v>
      </c>
    </row>
    <row r="87" spans="1:4" s="9" customFormat="1" x14ac:dyDescent="0.25">
      <c r="A87" s="74" t="s">
        <v>1238</v>
      </c>
      <c r="B87" s="74" t="s">
        <v>1239</v>
      </c>
      <c r="C87" s="75" t="s">
        <v>13</v>
      </c>
      <c r="D87" s="95">
        <f>VLOOKUP(A87,'Общий прайс лист'!A:D,4,FALSE)</f>
        <v>77900</v>
      </c>
    </row>
    <row r="88" spans="1:4" x14ac:dyDescent="0.25">
      <c r="A88" s="460" t="s">
        <v>1259</v>
      </c>
      <c r="B88" s="460"/>
      <c r="C88" s="76"/>
      <c r="D88" s="96"/>
    </row>
    <row r="89" spans="1:4" s="9" customFormat="1" x14ac:dyDescent="0.25">
      <c r="A89" s="74" t="s">
        <v>776</v>
      </c>
      <c r="B89" s="74" t="str">
        <f>VLOOKUP(A89,'Общий прайс лист'!A:B,2,FALSE)</f>
        <v>Антенна ABF</v>
      </c>
      <c r="C89" s="75" t="s">
        <v>712</v>
      </c>
      <c r="D89" s="95">
        <f>VLOOKUP(A89,'Общий прайс лист'!A:D,4,FALSE)</f>
        <v>1850</v>
      </c>
    </row>
    <row r="90" spans="1:4" ht="25.5" x14ac:dyDescent="0.25">
      <c r="A90" s="74" t="s">
        <v>1755</v>
      </c>
      <c r="B90" s="74" t="str">
        <f>VLOOKUP(A90,'Общий прайс лист'!A:B,2,FALSE)</f>
        <v>Передатчик переносной 6 канальный ERA P6SBD, с обратной связью, управление функцией "солнце", IP40</v>
      </c>
      <c r="C90" s="75" t="s">
        <v>712</v>
      </c>
      <c r="D90" s="95">
        <f>VLOOKUP(A90,'Общий прайс лист'!A:D,4,FALSE)</f>
        <v>4500</v>
      </c>
    </row>
    <row r="91" spans="1:4" ht="25.5" x14ac:dyDescent="0.25">
      <c r="A91" s="74" t="s">
        <v>727</v>
      </c>
      <c r="B91" s="74" t="str">
        <f>VLOOKUP(A91,'Общий прайс лист'!A:B,2,FALSE)</f>
        <v>Карманный радиопульт MW3 3 канала, с отдельными кнопками "открыть, стоп, закрыть", в компл. настенный кронштейн, 80Х43мм</v>
      </c>
      <c r="C91" s="75" t="s">
        <v>712</v>
      </c>
      <c r="D91" s="95">
        <f>VLOOKUP(A91,'Общий прайс лист'!A:D,4,FALSE)</f>
        <v>3200</v>
      </c>
    </row>
    <row r="92" spans="1:4" ht="25.5" x14ac:dyDescent="0.25">
      <c r="A92" s="74" t="s">
        <v>721</v>
      </c>
      <c r="B92" s="74" t="str">
        <f>VLOOKUP(A92,'Общий прайс лист'!A:B,2,FALSE)</f>
        <v>Радиопульт-модуль NICEWAY WM001G, 1-канальный, кнопки "вверх-стоп-вниз", совместим с рамками NICEWAY, IP40</v>
      </c>
      <c r="C92" s="75" t="s">
        <v>712</v>
      </c>
      <c r="D92" s="95">
        <f>VLOOKUP(A92,'Общий прайс лист'!A:D,4,FALSE)</f>
        <v>3300</v>
      </c>
    </row>
    <row r="93" spans="1:4" ht="25.5" x14ac:dyDescent="0.25">
      <c r="A93" s="74" t="s">
        <v>722</v>
      </c>
      <c r="B93" s="74" t="str">
        <f>VLOOKUP(A93,'Общий прайс лист'!A:B,2,FALSE)</f>
        <v>Радиопульт-модуль NICEWAY WM006G, 6-канальный, кнопки "вверх-стоп-вниз", совместим с рамками NICEWAY, IP40</v>
      </c>
      <c r="C93" s="75" t="s">
        <v>712</v>
      </c>
      <c r="D93" s="95">
        <f>VLOOKUP(A93,'Общий прайс лист'!A:D,4,FALSE)</f>
        <v>4800</v>
      </c>
    </row>
    <row r="94" spans="1:4" ht="38.25" x14ac:dyDescent="0.25">
      <c r="A94" s="74" t="s">
        <v>723</v>
      </c>
      <c r="B94" s="74" t="str">
        <f>VLOOKUP(A94,'Общий прайс лист'!A:B,2,FALSE)</f>
        <v>Радиопульт-модуль NICEWAY WM080G, 80-канальный, кнопки "вверх-стоп-вниз", совместим с рамками NICEWAY, групповое и индивидуальное управление, IP40</v>
      </c>
      <c r="C94" s="75" t="s">
        <v>712</v>
      </c>
      <c r="D94" s="95">
        <f>VLOOKUP(A94,'Общий прайс лист'!A:D,4,FALSE)</f>
        <v>6900</v>
      </c>
    </row>
    <row r="95" spans="1:4" x14ac:dyDescent="0.25">
      <c r="A95" s="74" t="s">
        <v>725</v>
      </c>
      <c r="B95" s="74" t="str">
        <f>VLOOKUP(A95,'Общий прайс лист'!A:B,2,FALSE)</f>
        <v>Магнитное настенное крепление WWW для OPLA WAX</v>
      </c>
      <c r="C95" s="75" t="s">
        <v>712</v>
      </c>
      <c r="D95" s="95">
        <f>VLOOKUP(A95,'Общий прайс лист'!A:D,4,FALSE)</f>
        <v>550</v>
      </c>
    </row>
    <row r="96" spans="1:4" ht="25.5" x14ac:dyDescent="0.25">
      <c r="A96" s="74" t="s">
        <v>724</v>
      </c>
      <c r="B96" s="74" t="str">
        <f>VLOOKUP(A96,'Общий прайс лист'!A:B,2,FALSE)</f>
        <v>Корпус NICEWAY ONDO, универсальный эргономичный корпус белого цвета</v>
      </c>
      <c r="C96" s="75" t="s">
        <v>712</v>
      </c>
      <c r="D96" s="95">
        <f>VLOOKUP(A96,'Общий прайс лист'!A:D,4,FALSE)</f>
        <v>550</v>
      </c>
    </row>
    <row r="97" spans="1:4" x14ac:dyDescent="0.25">
      <c r="A97" s="74" t="s">
        <v>726</v>
      </c>
      <c r="B97" s="74" t="str">
        <f>VLOOKUP(A97,'Общий прайс лист'!A:B,2,FALSE)</f>
        <v>Рамка NICEWAY WSB, белая, для модульных радиопультов</v>
      </c>
      <c r="C97" s="75" t="s">
        <v>712</v>
      </c>
      <c r="D97" s="95">
        <f>VLOOKUP(A97,'Общий прайс лист'!A:D,4,FALSE)</f>
        <v>550</v>
      </c>
    </row>
    <row r="98" spans="1:4" ht="25.5" x14ac:dyDescent="0.25">
      <c r="A98" s="74" t="s">
        <v>729</v>
      </c>
      <c r="B98" s="74" t="str">
        <f>VLOOKUP(A98,'Общий прайс лист'!A:B,2,FALSE)</f>
        <v>Радиоприёмник скрытого монтажа TT2L для управления освещением, 230В, до 1000Вт, IP20, контакты для выключателя</v>
      </c>
      <c r="C98" s="75" t="s">
        <v>712</v>
      </c>
      <c r="D98" s="95">
        <f>VLOOKUP(A98,'Общий прайс лист'!A:D,4,FALSE)</f>
        <v>6500</v>
      </c>
    </row>
    <row r="99" spans="1:4" ht="38.25" x14ac:dyDescent="0.25">
      <c r="A99" s="74" t="s">
        <v>728</v>
      </c>
      <c r="B99" s="74" t="str">
        <f>VLOOKUP(A99,'Общий прайс лист'!A:B,2,FALSE)</f>
        <v>Радиоприёмник скрытого монтажа TT2L для управления однофазными приводами, 230В, до 500Вт, IP20, контакты для выключателя</v>
      </c>
      <c r="C99" s="75" t="s">
        <v>712</v>
      </c>
      <c r="D99" s="95">
        <f>VLOOKUP(A99,'Общий прайс лист'!A:D,4,FALSE)</f>
        <v>4500</v>
      </c>
    </row>
    <row r="100" spans="1:4" ht="25.5" x14ac:dyDescent="0.25">
      <c r="A100" s="74" t="s">
        <v>1196</v>
      </c>
      <c r="B100" s="74" t="str">
        <f>VLOOKUP(A100,'Общий прайс лист'!A:B,2,FALSE)</f>
        <v>Радиопульт настольный 4х канальный с функцией плавной регулировки, с подсветкой и док. станцией, чёрный</v>
      </c>
      <c r="C100" s="75" t="s">
        <v>712</v>
      </c>
      <c r="D100" s="95">
        <f>VLOOKUP(A100,'Общий прайс лист'!A:D,4,FALSE)</f>
        <v>23900</v>
      </c>
    </row>
    <row r="101" spans="1:4" ht="25.5" x14ac:dyDescent="0.25">
      <c r="A101" s="74" t="s">
        <v>1197</v>
      </c>
      <c r="B101" s="74" t="str">
        <f>VLOOKUP(A101,'Общий прайс лист'!A:B,2,FALSE)</f>
        <v>Радиопульт настольный 4х канальный с функцией плавной регулировки, чёрный</v>
      </c>
      <c r="C101" s="75" t="s">
        <v>712</v>
      </c>
      <c r="D101" s="95">
        <f>VLOOKUP(A101,'Общий прайс лист'!A:D,4,FALSE)</f>
        <v>10900</v>
      </c>
    </row>
    <row r="102" spans="1:4" ht="25.5" x14ac:dyDescent="0.25">
      <c r="A102" s="74" t="s">
        <v>1198</v>
      </c>
      <c r="B102" s="74" t="str">
        <f>VLOOKUP(A102,'Общий прайс лист'!A:B,2,FALSE)</f>
        <v>Радиопульт настольный 4х канальный с функцией плавной регулировки, красный</v>
      </c>
      <c r="C102" s="75" t="s">
        <v>712</v>
      </c>
      <c r="D102" s="95">
        <f>VLOOKUP(A102,'Общий прайс лист'!A:D,4,FALSE)</f>
        <v>10900</v>
      </c>
    </row>
    <row r="103" spans="1:4" ht="25.5" x14ac:dyDescent="0.25">
      <c r="A103" s="74" t="s">
        <v>1199</v>
      </c>
      <c r="B103" s="74" t="str">
        <f>VLOOKUP(A103,'Общий прайс лист'!A:B,2,FALSE)</f>
        <v>Радиопульт настольный 4х канальный с функцией плавной регулировки, белый</v>
      </c>
      <c r="C103" s="75" t="s">
        <v>712</v>
      </c>
      <c r="D103" s="95">
        <f>VLOOKUP(A103,'Общий прайс лист'!A:D,4,FALSE)</f>
        <v>10900</v>
      </c>
    </row>
    <row r="104" spans="1:4" ht="25.5" x14ac:dyDescent="0.25">
      <c r="A104" s="74" t="s">
        <v>1200</v>
      </c>
      <c r="B104" s="74" t="str">
        <f>VLOOKUP(A104,'Общий прайс лист'!A:B,2,FALSE)</f>
        <v>Радиопульт настольный 4х канальный с функцией плавной регулировки, с подсветкой и док. станцией, красный</v>
      </c>
      <c r="C104" s="75" t="s">
        <v>712</v>
      </c>
      <c r="D104" s="95">
        <f>VLOOKUP(A104,'Общий прайс лист'!A:D,4,FALSE)</f>
        <v>23900</v>
      </c>
    </row>
    <row r="105" spans="1:4" ht="25.5" x14ac:dyDescent="0.25">
      <c r="A105" s="74" t="s">
        <v>1201</v>
      </c>
      <c r="B105" s="74" t="str">
        <f>VLOOKUP(A105,'Общий прайс лист'!A:B,2,FALSE)</f>
        <v>Радиопульт настольный 4х канальный с функцией плавной регулировки, с подсветкой и док. станцией, белый</v>
      </c>
      <c r="C105" s="75" t="s">
        <v>712</v>
      </c>
      <c r="D105" s="95">
        <f>VLOOKUP(A105,'Общий прайс лист'!A:D,4,FALSE)</f>
        <v>23900</v>
      </c>
    </row>
    <row r="106" spans="1:4" ht="25.5" x14ac:dyDescent="0.25">
      <c r="A106" s="74" t="s">
        <v>1211</v>
      </c>
      <c r="B106" s="74" t="str">
        <f>VLOOKUP(A106,'Общий прайс лист'!A:B,2,FALSE)</f>
        <v>Радиопульт ERA P VIEW, 99 каналов, цветной экран 2,2", сцены, расписания, сценарии, группы</v>
      </c>
      <c r="C106" s="75" t="s">
        <v>712</v>
      </c>
      <c r="D106" s="95">
        <f>VLOOKUP(A106,'Общий прайс лист'!A:D,4,FALSE)</f>
        <v>10900</v>
      </c>
    </row>
    <row r="107" spans="1:4" ht="38.25" x14ac:dyDescent="0.25">
      <c r="A107" s="74" t="s">
        <v>3010</v>
      </c>
      <c r="B107" s="74" t="str">
        <f>VLOOKUP(A107,'Общий прайс лист'!A:B,2,FALSE)</f>
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</c>
      <c r="C107" s="75" t="s">
        <v>712</v>
      </c>
      <c r="D107" s="95">
        <f>VLOOKUP(A107,'Общий прайс лист'!A:D,4,FALSE)</f>
        <v>10900</v>
      </c>
    </row>
    <row r="108" spans="1:4" ht="25.5" x14ac:dyDescent="0.25">
      <c r="A108" s="74" t="s">
        <v>1213</v>
      </c>
      <c r="B108" s="74" t="str">
        <f>VLOOKUP(A108,'Общий прайс лист'!A:B,2,FALSE)</f>
        <v>Карманный радиопульт MW1 1 канал, с отдельными кнопками "открыть, стоп, закрыть", в компл. настенный кронштейн, 80Х43мм</v>
      </c>
      <c r="C108" s="75" t="s">
        <v>712</v>
      </c>
      <c r="D108" s="95">
        <f>VLOOKUP(A108,'Общий прайс лист'!A:D,4,FALSE)</f>
        <v>2200</v>
      </c>
    </row>
    <row r="109" spans="1:4" ht="25.5" x14ac:dyDescent="0.25">
      <c r="A109" s="74" t="s">
        <v>1214</v>
      </c>
      <c r="B109" s="74" t="str">
        <f>VLOOKUP(A109,'Общий прайс лист'!A:B,2,FALSE)</f>
        <v>Карманный радиопульт MW2 2 канала, с отдельными кнопками "открыть, стоп, закрыть", в компл. настенный кронштейн, 80Х43мм</v>
      </c>
      <c r="C109" s="75" t="s">
        <v>712</v>
      </c>
      <c r="D109" s="95">
        <f>VLOOKUP(A109,'Общий прайс лист'!A:D,4,FALSE)</f>
        <v>2700</v>
      </c>
    </row>
    <row r="110" spans="1:4" ht="25.5" x14ac:dyDescent="0.25">
      <c r="A110" s="74" t="s">
        <v>1754</v>
      </c>
      <c r="B110" s="74" t="str">
        <f>VLOOKUP(A110,'Общий прайс лист'!A:B,2,FALSE)</f>
        <v>Передатчик переносной 1-канальный ERA P1BD с обратной связью, IP40</v>
      </c>
      <c r="C110" s="75" t="s">
        <v>712</v>
      </c>
      <c r="D110" s="95">
        <f>VLOOKUP(A110,'Общий прайс лист'!A:D,4,FALSE)</f>
        <v>3500</v>
      </c>
    </row>
    <row r="111" spans="1:4" ht="25.5" x14ac:dyDescent="0.25">
      <c r="A111" s="74" t="s">
        <v>1755</v>
      </c>
      <c r="B111" s="74" t="str">
        <f>VLOOKUP(A111,'Общий прайс лист'!A:B,2,FALSE)</f>
        <v>Передатчик переносной 6 канальный ERA P6SBD, с обратной связью, управление функцией "солнце", IP40</v>
      </c>
      <c r="C111" s="75" t="s">
        <v>712</v>
      </c>
      <c r="D111" s="95">
        <f>VLOOKUP(A111,'Общий прайс лист'!A:D,4,FALSE)</f>
        <v>4500</v>
      </c>
    </row>
    <row r="112" spans="1:4" ht="38.25" x14ac:dyDescent="0.25">
      <c r="A112" s="74" t="s">
        <v>1756</v>
      </c>
      <c r="B112" s="74" t="str">
        <f>VLOOKUP(A112,'Общий прайс лист'!A:B,2,FALSE)</f>
        <v>Передатчик переносной 6 канальный ERA P6SV, с обратной связью, плавной регулировкой жалюзи и освещения, управление функцией "солнце", IP40</v>
      </c>
      <c r="C112" s="75" t="s">
        <v>712</v>
      </c>
      <c r="D112" s="95">
        <f>VLOOKUP(A112,'Общий прайс лист'!A:D,4,FALSE)</f>
        <v>5900</v>
      </c>
    </row>
    <row r="113" spans="1:4" ht="38.25" x14ac:dyDescent="0.25">
      <c r="A113" s="74" t="s">
        <v>1220</v>
      </c>
      <c r="B113" s="74" t="str">
        <f>VLOOKUP(A113,'Общий прайс лист'!A:B,2,FALSE)</f>
        <v>Радиоприёмник скрытого монтажа TT2D для управления освещением, 230В, до 1000Вт, IP20, с функцией проходного выключателя.</v>
      </c>
      <c r="C113" s="75" t="s">
        <v>712</v>
      </c>
      <c r="D113" s="95">
        <f>VLOOKUP(A113,'Общий прайс лист'!A:D,4,FALSE)</f>
        <v>8900</v>
      </c>
    </row>
    <row r="114" spans="1:4" ht="25.5" x14ac:dyDescent="0.25">
      <c r="A114" s="74" t="s">
        <v>1759</v>
      </c>
      <c r="B114" s="74" t="str">
        <f>VLOOKUP(A114,'Общий прайс лист'!A:B,2,FALSE)</f>
        <v>Радиопульт настенный ERA W1SBD, 1-канальный с обратной связью, функция "солнце", IP40</v>
      </c>
      <c r="C114" s="75" t="s">
        <v>712</v>
      </c>
      <c r="D114" s="95">
        <f>VLOOKUP(A114,'Общий прайс лист'!A:D,4,FALSE)</f>
        <v>5500</v>
      </c>
    </row>
    <row r="115" spans="1:4" ht="25.5" x14ac:dyDescent="0.25">
      <c r="A115" s="74" t="s">
        <v>1760</v>
      </c>
      <c r="B115" s="74" t="str">
        <f>VLOOKUP(A115,'Общий прайс лист'!A:B,2,FALSE)</f>
        <v>Радиопульт настенный ERA W6SBD, 6-канальный с обратной связью, функция "солнце", IP40</v>
      </c>
      <c r="C115" s="75" t="s">
        <v>712</v>
      </c>
      <c r="D115" s="95">
        <f>VLOOKUP(A115,'Общий прайс лист'!A:D,4,FALSE)</f>
        <v>6500</v>
      </c>
    </row>
    <row r="116" spans="1:4" ht="25.5" x14ac:dyDescent="0.25">
      <c r="A116" s="74" t="s">
        <v>1227</v>
      </c>
      <c r="B116" s="74" t="str">
        <f>VLOOKUP(A116,'Общий прайс лист'!A:B,2,FALSE)</f>
        <v>Радиопульт-модуль NICEWAY WM002G, 2-канальный, кнопки "вверх-стоп-вниз", совместим с рамками NICEWAY, IP40</v>
      </c>
      <c r="C116" s="75" t="s">
        <v>712</v>
      </c>
      <c r="D116" s="95">
        <f>VLOOKUP(A116,'Общий прайс лист'!A:D,4,FALSE)</f>
        <v>3800</v>
      </c>
    </row>
    <row r="117" spans="1:4" ht="25.5" x14ac:dyDescent="0.25">
      <c r="A117" s="74" t="s">
        <v>1228</v>
      </c>
      <c r="B117" s="74" t="str">
        <f>VLOOKUP(A117,'Общий прайс лист'!A:B,2,FALSE)</f>
        <v>Радиопульт-модуль NICEWAY WM003G, 3-канальный, кнопки "вверх-стоп-вниз", совместим с рамками NICEWAY, IP40</v>
      </c>
      <c r="C117" s="75" t="s">
        <v>712</v>
      </c>
      <c r="D117" s="95">
        <f>VLOOKUP(A117,'Общий прайс лист'!A:D,4,FALSE)</f>
        <v>4300</v>
      </c>
    </row>
    <row r="118" spans="1:4" ht="25.5" x14ac:dyDescent="0.25">
      <c r="A118" s="74" t="s">
        <v>1229</v>
      </c>
      <c r="B118" s="74" t="str">
        <f>VLOOKUP(A118,'Общий прайс лист'!A:B,2,FALSE)</f>
        <v>Радиодатчик солнца и температуры WMS01ST. Присоска в комплекте, совместим с рамками NICEWAY, IP40</v>
      </c>
      <c r="C118" s="75" t="s">
        <v>712</v>
      </c>
      <c r="D118" s="95">
        <f>VLOOKUP(A118,'Общий прайс лист'!A:D,4,FALSE)</f>
        <v>11900</v>
      </c>
    </row>
    <row r="119" spans="1:4" x14ac:dyDescent="0.25">
      <c r="A119" s="74" t="s">
        <v>1230</v>
      </c>
      <c r="B119" s="74" t="str">
        <f>VLOOKUP(A119,'Общий прайс лист'!A:B,2,FALSE)</f>
        <v>Рамка NICEWAY WSB, чёрная, для модульных радиопультов</v>
      </c>
      <c r="C119" s="75" t="s">
        <v>712</v>
      </c>
      <c r="D119" s="95">
        <f>VLOOKUP(A119,'Общий прайс лист'!A:D,4,FALSE)</f>
        <v>550</v>
      </c>
    </row>
  </sheetData>
  <mergeCells count="3">
    <mergeCell ref="A22:D22"/>
    <mergeCell ref="A36:D36"/>
    <mergeCell ref="A41:D41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70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4"/>
  <sheetViews>
    <sheetView workbookViewId="0">
      <selection activeCell="B124" sqref="B124"/>
    </sheetView>
  </sheetViews>
  <sheetFormatPr defaultRowHeight="15" x14ac:dyDescent="0.25"/>
  <cols>
    <col min="1" max="1" width="11.7109375" style="9" customWidth="1"/>
    <col min="2" max="2" width="14" customWidth="1"/>
    <col min="3" max="3" width="70.5703125" customWidth="1"/>
  </cols>
  <sheetData>
    <row r="1" spans="1:5" ht="16.5" thickBot="1" x14ac:dyDescent="0.3">
      <c r="A1" s="1130" t="s">
        <v>598</v>
      </c>
      <c r="B1" s="1131"/>
      <c r="C1" s="1131"/>
      <c r="D1" s="1131"/>
      <c r="E1" s="1132"/>
    </row>
    <row r="2" spans="1:5" x14ac:dyDescent="0.25">
      <c r="A2" s="1136" t="s">
        <v>1261</v>
      </c>
      <c r="B2" s="269" t="s">
        <v>600</v>
      </c>
      <c r="C2" s="270" t="str">
        <f>VLOOKUP(B2,'Общий прайс лист'!$A$4:$D$435,2,FALSE)</f>
        <v>Индуктивный датчик RBA1</v>
      </c>
      <c r="D2" s="271" t="s">
        <v>712</v>
      </c>
      <c r="E2" s="290">
        <f>VLOOKUP(B2,'Общий прайс лист'!$A$1:$D$435,4,FALSE)</f>
        <v>5900</v>
      </c>
    </row>
    <row r="3" spans="1:5" ht="25.5" x14ac:dyDescent="0.25">
      <c r="A3" s="1137"/>
      <c r="B3" s="272" t="s">
        <v>2473</v>
      </c>
      <c r="C3" s="273" t="str">
        <f>VLOOKUP(B3,'Общий прайс лист'!$A$4:$D$435,2,FALSE)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3" s="274" t="s">
        <v>13</v>
      </c>
      <c r="E3" s="291">
        <f>VLOOKUP(B3,'Общий прайс лист'!$A$1:$D$435,4,FALSE)</f>
        <v>7100</v>
      </c>
    </row>
    <row r="4" spans="1:5" ht="25.5" x14ac:dyDescent="0.25">
      <c r="A4" s="1137"/>
      <c r="B4" s="272" t="s">
        <v>2474</v>
      </c>
      <c r="C4" s="273" t="str">
        <f>VLOOKUP(B4,'Общий прайс лист'!$A$4:$D$435,2,FALSE)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4" s="274" t="s">
        <v>13</v>
      </c>
      <c r="E4" s="291">
        <f>VLOOKUP(B4,'Общий прайс лист'!$A$1:$D$435,4,FALSE)</f>
        <v>33100</v>
      </c>
    </row>
    <row r="5" spans="1:5" ht="25.5" x14ac:dyDescent="0.25">
      <c r="A5" s="1137"/>
      <c r="B5" s="272" t="s">
        <v>2475</v>
      </c>
      <c r="C5" s="273" t="str">
        <f>VLOOKUP(B5,'Общий прайс лист'!$A$4:$D$435,2,FALSE)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5" s="274" t="s">
        <v>13</v>
      </c>
      <c r="E5" s="291">
        <f>VLOOKUP(B5,'Общий прайс лист'!$A$1:$D$435,4,FALSE)</f>
        <v>62100</v>
      </c>
    </row>
    <row r="6" spans="1:5" ht="25.5" x14ac:dyDescent="0.25">
      <c r="A6" s="1137"/>
      <c r="B6" s="272" t="s">
        <v>2476</v>
      </c>
      <c r="C6" s="273" t="str">
        <f>VLOOKUP(B6,'Общий прайс лист'!$A$4:$D$435,2,FALSE)</f>
        <v xml:space="preserve">Комплект ROA8KIT10. Состав комплекта: Оцинкованная зубчатая рейка 30х8х1000 мм ROA8 - 10 шт; </v>
      </c>
      <c r="D6" s="274" t="s">
        <v>13</v>
      </c>
      <c r="E6" s="291">
        <f>VLOOKUP(B6,'Общий прайс лист'!$A$1:$D$435,4,FALSE)</f>
        <v>7900</v>
      </c>
    </row>
    <row r="7" spans="1:5" ht="25.5" x14ac:dyDescent="0.25">
      <c r="A7" s="1137"/>
      <c r="B7" s="272" t="s">
        <v>2477</v>
      </c>
      <c r="C7" s="273" t="str">
        <f>VLOOKUP(B7,'Общий прайс лист'!$A$4:$D$435,2,FALSE)</f>
        <v xml:space="preserve">Комплект ROA8KIT50. Состав комплекта: Оцинкованная зубчатая рейка 30х8х1000 мм ROA8 - 50 шт; </v>
      </c>
      <c r="D7" s="274" t="s">
        <v>13</v>
      </c>
      <c r="E7" s="291">
        <f>VLOOKUP(B7,'Общий прайс лист'!$A$1:$D$435,4,FALSE)</f>
        <v>37900</v>
      </c>
    </row>
    <row r="8" spans="1:5" x14ac:dyDescent="0.25">
      <c r="A8" s="1137"/>
      <c r="B8" s="272" t="s">
        <v>596</v>
      </c>
      <c r="C8" s="273" t="str">
        <f>VLOOKUP(B8,'Общий прайс лист'!$A$4:$D$435,2,FALSE)</f>
        <v>Оцинкованная зубчатая рейка, модуль M6 ROA81</v>
      </c>
      <c r="D8" s="274" t="s">
        <v>712</v>
      </c>
      <c r="E8" s="291">
        <f>VLOOKUP(B8,'Общий прайс лист'!$A$1:$D$435,4,FALSE)</f>
        <v>4500</v>
      </c>
    </row>
    <row r="9" spans="1:5" ht="15.75" thickBot="1" x14ac:dyDescent="0.3">
      <c r="A9" s="1138"/>
      <c r="B9" s="275" t="s">
        <v>599</v>
      </c>
      <c r="C9" s="276" t="str">
        <f>VLOOKUP(B9,'Общий прайс лист'!$A$4:$D$435,2,FALSE)</f>
        <v>12-ти зубчатый венец M6 RUA12</v>
      </c>
      <c r="D9" s="277" t="s">
        <v>712</v>
      </c>
      <c r="E9" s="292">
        <f>VLOOKUP(B9,'Общий прайс лист'!$A$1:$D$435,4,FALSE)</f>
        <v>3300</v>
      </c>
    </row>
    <row r="10" spans="1:5" ht="15" customHeight="1" x14ac:dyDescent="0.25">
      <c r="A10" s="1134" t="s">
        <v>1260</v>
      </c>
      <c r="B10" s="287" t="s">
        <v>625</v>
      </c>
      <c r="C10" s="288" t="str">
        <f>VLOOKUP(B10,'Общий прайс лист'!$A$4:$D$435,2,FALSE)</f>
        <v>Механизм открывания ворот на 360 градусов BMA1</v>
      </c>
      <c r="D10" s="289" t="s">
        <v>712</v>
      </c>
      <c r="E10" s="297">
        <f>VLOOKUP(B10,'Общий прайс лист'!$A$1:$D$435,4,FALSE)</f>
        <v>12050</v>
      </c>
    </row>
    <row r="11" spans="1:5" x14ac:dyDescent="0.25">
      <c r="A11" s="1134"/>
      <c r="B11" s="278" t="s">
        <v>620</v>
      </c>
      <c r="C11" s="279" t="str">
        <f>VLOOKUP(B11,'Общий прайс лист'!$A$4:$D$435,2,FALSE)</f>
        <v>Фундаментная коробка BMBOX</v>
      </c>
      <c r="D11" s="280" t="s">
        <v>712</v>
      </c>
      <c r="E11" s="298">
        <f>VLOOKUP(B11,'Общий прайс лист'!$A$1:$D$435,4,FALSE)</f>
        <v>34750</v>
      </c>
    </row>
    <row r="12" spans="1:5" x14ac:dyDescent="0.25">
      <c r="A12" s="1134"/>
      <c r="B12" s="278" t="s">
        <v>627</v>
      </c>
      <c r="C12" s="279" t="str">
        <f>VLOOKUP(B12,'Общий прайс лист'!$A$4:$D$435,2,FALSE)</f>
        <v>Устройство для разблокировки HYA11</v>
      </c>
      <c r="D12" s="280" t="s">
        <v>712</v>
      </c>
      <c r="E12" s="298">
        <f>VLOOKUP(B12,'Общий прайс лист'!$A$1:$D$435,4,FALSE)</f>
        <v>2650</v>
      </c>
    </row>
    <row r="13" spans="1:5" x14ac:dyDescent="0.25">
      <c r="A13" s="1134"/>
      <c r="B13" s="278" t="s">
        <v>629</v>
      </c>
      <c r="C13" s="279" t="str">
        <f>VLOOKUP(B13,'Общий прайс лист'!$A$4:$D$435,2,FALSE)</f>
        <v>Рычаг-удлинитель HYA12</v>
      </c>
      <c r="D13" s="280" t="s">
        <v>712</v>
      </c>
      <c r="E13" s="298">
        <f>VLOOKUP(B13,'Общий прайс лист'!$A$1:$D$435,4,FALSE)</f>
        <v>8650</v>
      </c>
    </row>
    <row r="14" spans="1:5" x14ac:dyDescent="0.25">
      <c r="A14" s="1134"/>
      <c r="B14" s="278" t="s">
        <v>631</v>
      </c>
      <c r="C14" s="279" t="str">
        <f>VLOOKUP(B14,'Общий прайс лист'!$A$4:$D$435,2,FALSE)</f>
        <v>Механизм открывания ворот на 360 градусов MEA1</v>
      </c>
      <c r="D14" s="280" t="s">
        <v>712</v>
      </c>
      <c r="E14" s="298">
        <f>VLOOKUP(B14,'Общий прайс лист'!$A$1:$D$435,4,FALSE)</f>
        <v>10850</v>
      </c>
    </row>
    <row r="15" spans="1:5" x14ac:dyDescent="0.25">
      <c r="A15" s="1134"/>
      <c r="B15" s="278" t="s">
        <v>633</v>
      </c>
      <c r="C15" s="279" t="str">
        <f>VLOOKUP(B15,'Общий прайс лист'!$A$4:$D$435,2,FALSE)</f>
        <v>Механизм разблокировки MEA2</v>
      </c>
      <c r="D15" s="280" t="s">
        <v>712</v>
      </c>
      <c r="E15" s="298">
        <f>VLOOKUP(B15,'Общий прайс лист'!$A$1:$D$435,4,FALSE)</f>
        <v>7350</v>
      </c>
    </row>
    <row r="16" spans="1:5" x14ac:dyDescent="0.25">
      <c r="A16" s="1134"/>
      <c r="B16" s="278" t="s">
        <v>635</v>
      </c>
      <c r="C16" s="279" t="str">
        <f>VLOOKUP(B16,'Общий прайс лист'!$A$4:$D$435,2,FALSE)</f>
        <v>Механизм разблокировки MEA3</v>
      </c>
      <c r="D16" s="280" t="s">
        <v>712</v>
      </c>
      <c r="E16" s="298">
        <f>VLOOKUP(B16,'Общий прайс лист'!$A$1:$D$435,4,FALSE)</f>
        <v>6450</v>
      </c>
    </row>
    <row r="17" spans="1:5" x14ac:dyDescent="0.25">
      <c r="A17" s="1134"/>
      <c r="B17" s="278" t="s">
        <v>637</v>
      </c>
      <c r="C17" s="279" t="str">
        <f>VLOOKUP(B17,'Общий прайс лист'!$A$4:$D$435,2,FALSE)</f>
        <v>Рычаг для механизма MEA3 MEA5</v>
      </c>
      <c r="D17" s="280" t="s">
        <v>712</v>
      </c>
      <c r="E17" s="298">
        <f>VLOOKUP(B17,'Общий прайс лист'!$A$1:$D$435,4,FALSE)</f>
        <v>3250</v>
      </c>
    </row>
    <row r="18" spans="1:5" x14ac:dyDescent="0.25">
      <c r="A18" s="1134"/>
      <c r="B18" s="278" t="s">
        <v>639</v>
      </c>
      <c r="C18" s="279" t="str">
        <f>VLOOKUP(B18,'Общий прайс лист'!$A$4:$D$435,2,FALSE)</f>
        <v>Скоба концевого выключателя MEA6</v>
      </c>
      <c r="D18" s="280" t="s">
        <v>712</v>
      </c>
      <c r="E18" s="298">
        <f>VLOOKUP(B18,'Общий прайс лист'!$A$1:$D$435,4,FALSE)</f>
        <v>3750</v>
      </c>
    </row>
    <row r="19" spans="1:5" x14ac:dyDescent="0.25">
      <c r="A19" s="1134"/>
      <c r="B19" s="278" t="s">
        <v>617</v>
      </c>
      <c r="C19" s="279" t="str">
        <f>VLOOKUP(B19,'Общий прайс лист'!$A$4:$D$435,2,FALSE)</f>
        <v>Фундаментная коробка с катафорезным покрытием MECF</v>
      </c>
      <c r="D19" s="280" t="s">
        <v>712</v>
      </c>
      <c r="E19" s="298">
        <f>VLOOKUP(B19,'Общий прайс лист'!$A$1:$D$435,4,FALSE)</f>
        <v>14550</v>
      </c>
    </row>
    <row r="20" spans="1:5" x14ac:dyDescent="0.25">
      <c r="A20" s="1134"/>
      <c r="B20" s="278" t="s">
        <v>642</v>
      </c>
      <c r="C20" s="279" t="str">
        <f>VLOOKUP(B20,'Общий прайс лист'!$A$4:$D$435,2,FALSE)</f>
        <v>Фундаментная коробка из нержавеющей стали MECX</v>
      </c>
      <c r="D20" s="280" t="s">
        <v>712</v>
      </c>
      <c r="E20" s="298">
        <f>VLOOKUP(B20,'Общий прайс лист'!$A$1:$D$435,4,FALSE)</f>
        <v>26250</v>
      </c>
    </row>
    <row r="21" spans="1:5" s="9" customFormat="1" x14ac:dyDescent="0.25">
      <c r="A21" s="1134"/>
      <c r="B21" s="278" t="s">
        <v>648</v>
      </c>
      <c r="C21" s="279" t="str">
        <f>VLOOKUP(B21,'Общий прайс лист'!$A$4:$D$435,2,FALSE)</f>
        <v>Кронштейн монтажный задний PLA6</v>
      </c>
      <c r="D21" s="280" t="s">
        <v>712</v>
      </c>
      <c r="E21" s="298">
        <f>VLOOKUP(B21,'Общий прайс лист'!$A$1:$D$435,4,FALSE)</f>
        <v>950</v>
      </c>
    </row>
    <row r="22" spans="1:5" s="9" customFormat="1" x14ac:dyDescent="0.25">
      <c r="A22" s="1134"/>
      <c r="B22" s="278" t="s">
        <v>650</v>
      </c>
      <c r="C22" s="279" t="str">
        <f>VLOOKUP(B22,'Общий прайс лист'!$A$4:$D$435,2,FALSE)</f>
        <v>Передний регулируемый кронштейн PLA8</v>
      </c>
      <c r="D22" s="280" t="s">
        <v>712</v>
      </c>
      <c r="E22" s="298">
        <f>VLOOKUP(B22,'Общий прайс лист'!$A$1:$D$435,4,FALSE)</f>
        <v>1450</v>
      </c>
    </row>
    <row r="23" spans="1:5" x14ac:dyDescent="0.25">
      <c r="A23" s="1134"/>
      <c r="B23" s="278" t="s">
        <v>23</v>
      </c>
      <c r="C23" s="279" t="str">
        <f>VLOOKUP(B23,'Общий прайс лист'!$A$4:$D$435,2,FALSE)</f>
        <v>Электромеханический замок вертикальный, 12В PLA10</v>
      </c>
      <c r="D23" s="280" t="s">
        <v>712</v>
      </c>
      <c r="E23" s="298">
        <f>VLOOKUP(B23,'Общий прайс лист'!$A$1:$D$435,4,FALSE)</f>
        <v>10250</v>
      </c>
    </row>
    <row r="24" spans="1:5" x14ac:dyDescent="0.25">
      <c r="A24" s="1134"/>
      <c r="B24" s="278" t="s">
        <v>24</v>
      </c>
      <c r="C24" s="279" t="str">
        <f>VLOOKUP(B24,'Общий прайс лист'!$A$4:$D$435,2,FALSE)</f>
        <v>Электромеханический замок горизонтальный, 12В PLA11</v>
      </c>
      <c r="D24" s="280" t="s">
        <v>712</v>
      </c>
      <c r="E24" s="298">
        <f>VLOOKUP(B24,'Общий прайс лист'!$A$1:$D$435,4,FALSE)</f>
        <v>10250</v>
      </c>
    </row>
    <row r="25" spans="1:5" x14ac:dyDescent="0.25">
      <c r="A25" s="1134"/>
      <c r="B25" s="278" t="s">
        <v>25</v>
      </c>
      <c r="C25" s="279" t="str">
        <f>VLOOKUP(B25,'Общий прайс лист'!$A$4:$D$435,2,FALSE)</f>
        <v>Упоры механические крайних положений WINGO/TOONA PLA13</v>
      </c>
      <c r="D25" s="280" t="s">
        <v>712</v>
      </c>
      <c r="E25" s="298">
        <f>VLOOKUP(B25,'Общий прайс лист'!$A$1:$D$435,4,FALSE)</f>
        <v>1650</v>
      </c>
    </row>
    <row r="26" spans="1:5" x14ac:dyDescent="0.25">
      <c r="A26" s="1134"/>
      <c r="B26" s="278" t="s">
        <v>644</v>
      </c>
      <c r="C26" s="279" t="str">
        <f>VLOOKUP(B26,'Общий прайс лист'!$A$4:$D$435,2,FALSE)</f>
        <v>Задний регулируемый кронштейн PLA14</v>
      </c>
      <c r="D26" s="280" t="s">
        <v>712</v>
      </c>
      <c r="E26" s="298">
        <f>VLOOKUP(B26,'Общий прайс лист'!$A$1:$D$435,4,FALSE)</f>
        <v>2350</v>
      </c>
    </row>
    <row r="27" spans="1:5" x14ac:dyDescent="0.25">
      <c r="A27" s="1134"/>
      <c r="B27" s="278" t="s">
        <v>646</v>
      </c>
      <c r="C27" s="279" t="str">
        <f>VLOOKUP(B27,'Общий прайс лист'!$A$4:$D$435,2,FALSE)</f>
        <v>Передний регулируемый кронштейн PLA15</v>
      </c>
      <c r="D27" s="280" t="s">
        <v>712</v>
      </c>
      <c r="E27" s="298">
        <f>VLOOKUP(B27,'Общий прайс лист'!$A$1:$D$435,4,FALSE)</f>
        <v>2350</v>
      </c>
    </row>
    <row r="28" spans="1:5" s="9" customFormat="1" ht="15.75" thickBot="1" x14ac:dyDescent="0.3">
      <c r="A28" s="1134"/>
      <c r="B28" s="278" t="s">
        <v>1334</v>
      </c>
      <c r="C28" s="279" t="str">
        <f>VLOOKUP(B28,'Общий прайс лист'!$A$4:$D$435,2,FALSE)</f>
        <v>регулируемый кронштейн PLA16</v>
      </c>
      <c r="D28" s="280" t="s">
        <v>712</v>
      </c>
      <c r="E28" s="298">
        <f>VLOOKUP(B28,'Общий прайс лист'!$A$1:$D$435,4,FALSE)</f>
        <v>2750</v>
      </c>
    </row>
    <row r="29" spans="1:5" ht="15" customHeight="1" x14ac:dyDescent="0.25">
      <c r="A29" s="1136" t="s">
        <v>756</v>
      </c>
      <c r="B29" s="269" t="s">
        <v>746</v>
      </c>
      <c r="C29" s="270" t="str">
        <f>VLOOKUP(B29,'Общий прайс лист'!$A$4:$D$435,2,FALSE)</f>
        <v>Вал с 18-зубчатой шестерней CRA1</v>
      </c>
      <c r="D29" s="271" t="s">
        <v>712</v>
      </c>
      <c r="E29" s="290">
        <f>VLOOKUP(B29,'Общий прайс лист'!$A$1:$D$435,4,FALSE)</f>
        <v>3900</v>
      </c>
    </row>
    <row r="30" spans="1:5" x14ac:dyDescent="0.25">
      <c r="A30" s="1137"/>
      <c r="B30" s="272" t="s">
        <v>747</v>
      </c>
      <c r="C30" s="273" t="str">
        <f>VLOOKUP(B30,'Общий прайс лист'!$A$4:$D$435,2,FALSE)</f>
        <v>Муфта для цепи CRA2</v>
      </c>
      <c r="D30" s="274" t="s">
        <v>712</v>
      </c>
      <c r="E30" s="291">
        <f>VLOOKUP(B30,'Общий прайс лист'!$A$1:$D$435,4,FALSE)</f>
        <v>300</v>
      </c>
    </row>
    <row r="31" spans="1:5" x14ac:dyDescent="0.25">
      <c r="A31" s="1137"/>
      <c r="B31" s="272" t="s">
        <v>748</v>
      </c>
      <c r="C31" s="273" t="str">
        <f>VLOOKUP(B31,'Общий прайс лист'!$A$4:$D$435,2,FALSE)</f>
        <v>Цепь 1/2'' с муфтой, 1000мм CRA3</v>
      </c>
      <c r="D31" s="274" t="s">
        <v>712</v>
      </c>
      <c r="E31" s="291">
        <f>VLOOKUP(B31,'Общий прайс лист'!$A$1:$D$435,4,FALSE)</f>
        <v>1450</v>
      </c>
    </row>
    <row r="32" spans="1:5" x14ac:dyDescent="0.25">
      <c r="A32" s="1137"/>
      <c r="B32" s="272" t="s">
        <v>749</v>
      </c>
      <c r="C32" s="273" t="str">
        <f>VLOOKUP(B32,'Общий прайс лист'!$A$4:$D$435,2,FALSE)</f>
        <v>Цепь 1/2'' с муфтой, 5000мм CRA4</v>
      </c>
      <c r="D32" s="274" t="s">
        <v>712</v>
      </c>
      <c r="E32" s="291">
        <f>VLOOKUP(B32,'Общий прайс лист'!$A$1:$D$435,4,FALSE)</f>
        <v>6700</v>
      </c>
    </row>
    <row r="33" spans="1:5" x14ac:dyDescent="0.25">
      <c r="A33" s="1137"/>
      <c r="B33" s="272" t="s">
        <v>750</v>
      </c>
      <c r="C33" s="273" t="str">
        <f>VLOOKUP(B33,'Общий прайс лист'!$A$4:$D$435,2,FALSE)</f>
        <v>Устройство натяжения цепи CRA5</v>
      </c>
      <c r="D33" s="274" t="s">
        <v>712</v>
      </c>
      <c r="E33" s="291">
        <f>VLOOKUP(B33,'Общий прайс лист'!$A$1:$D$435,4,FALSE)</f>
        <v>10700</v>
      </c>
    </row>
    <row r="34" spans="1:5" x14ac:dyDescent="0.25">
      <c r="A34" s="1137"/>
      <c r="B34" s="272" t="s">
        <v>751</v>
      </c>
      <c r="C34" s="273" t="str">
        <f>VLOOKUP(B34,'Общий прайс лист'!$A$4:$D$435,2,FALSE)</f>
        <v>Шестерня 36-зубчатая CRA6</v>
      </c>
      <c r="D34" s="274" t="s">
        <v>712</v>
      </c>
      <c r="E34" s="291">
        <f>VLOOKUP(B34,'Общий прайс лист'!$A$1:$D$435,4,FALSE)</f>
        <v>4100</v>
      </c>
    </row>
    <row r="35" spans="1:5" x14ac:dyDescent="0.25">
      <c r="A35" s="1137"/>
      <c r="B35" s="272" t="s">
        <v>752</v>
      </c>
      <c r="C35" s="273" t="str">
        <f>VLOOKUP(B35,'Общий прайс лист'!$A$4:$D$435,2,FALSE)</f>
        <v>Шестерня 18-зубчатая CRA7</v>
      </c>
      <c r="D35" s="274" t="s">
        <v>712</v>
      </c>
      <c r="E35" s="291">
        <f>VLOOKUP(B35,'Общий прайс лист'!$A$1:$D$435,4,FALSE)</f>
        <v>2700</v>
      </c>
    </row>
    <row r="36" spans="1:5" x14ac:dyDescent="0.25">
      <c r="A36" s="1137"/>
      <c r="B36" s="272" t="s">
        <v>753</v>
      </c>
      <c r="C36" s="273" t="str">
        <f>VLOOKUP(B36,'Общий прайс лист'!$A$4:$D$435,2,FALSE)</f>
        <v>Кронштейн крепления CRA8</v>
      </c>
      <c r="D36" s="274" t="s">
        <v>712</v>
      </c>
      <c r="E36" s="291">
        <f>VLOOKUP(B36,'Общий прайс лист'!$A$1:$D$435,4,FALSE)</f>
        <v>3600</v>
      </c>
    </row>
    <row r="37" spans="1:5" x14ac:dyDescent="0.25">
      <c r="A37" s="1137"/>
      <c r="B37" s="272" t="s">
        <v>754</v>
      </c>
      <c r="C37" s="273" t="str">
        <f>VLOOKUP(B37,'Общий прайс лист'!$A$4:$D$435,2,FALSE)</f>
        <v>Адаптер для вала CRA9</v>
      </c>
      <c r="D37" s="274" t="s">
        <v>712</v>
      </c>
      <c r="E37" s="291">
        <f>VLOOKUP(B37,'Общий прайс лист'!$A$1:$D$435,4,FALSE)</f>
        <v>5800</v>
      </c>
    </row>
    <row r="38" spans="1:5" x14ac:dyDescent="0.25">
      <c r="A38" s="1137"/>
      <c r="B38" s="272" t="s">
        <v>732</v>
      </c>
      <c r="C38" s="273" t="str">
        <f>VLOOKUP(B38,'Общий прайс лист'!$A$4:$D$435,2,FALSE)</f>
        <v>Комплект для разблокировки тросом MU</v>
      </c>
      <c r="D38" s="274" t="s">
        <v>712</v>
      </c>
      <c r="E38" s="291">
        <f>VLOOKUP(B38,'Общий прайс лист'!$A$1:$D$435,4,FALSE)</f>
        <v>1900</v>
      </c>
    </row>
    <row r="39" spans="1:5" x14ac:dyDescent="0.25">
      <c r="A39" s="1137"/>
      <c r="B39" s="272" t="s">
        <v>733</v>
      </c>
      <c r="C39" s="273" t="str">
        <f>VLOOKUP(B39,'Общий прайс лист'!$A$4:$D$435,2,FALSE)</f>
        <v>Удлинитель приводной рейки для SHEL SH1</v>
      </c>
      <c r="D39" s="274" t="s">
        <v>712</v>
      </c>
      <c r="E39" s="291">
        <f>VLOOKUP(B39,'Общий прайс лист'!$A$1:$D$435,4,FALSE)</f>
        <v>3300</v>
      </c>
    </row>
    <row r="40" spans="1:5" x14ac:dyDescent="0.25">
      <c r="A40" s="1137"/>
      <c r="B40" s="272" t="s">
        <v>736</v>
      </c>
      <c r="C40" s="273" t="str">
        <f>VLOOKUP(B40,'Общий прайс лист'!$A$4:$D$435,2,FALSE)</f>
        <v>Рейка приводная SPIN, 3000мм SNA30</v>
      </c>
      <c r="D40" s="274" t="s">
        <v>712</v>
      </c>
      <c r="E40" s="291">
        <f>VLOOKUP(B40,'Общий прайс лист'!$A$1:$D$435,4,FALSE)</f>
        <v>9900</v>
      </c>
    </row>
    <row r="41" spans="1:5" x14ac:dyDescent="0.25">
      <c r="A41" s="1137"/>
      <c r="B41" s="272" t="s">
        <v>738</v>
      </c>
      <c r="C41" s="273" t="str">
        <f>VLOOKUP(B41,'Общий прайс лист'!$A$4:$D$435,2,FALSE)</f>
        <v>Рейка приводная SPIN, 4000мм SNA6</v>
      </c>
      <c r="D41" s="274" t="s">
        <v>712</v>
      </c>
      <c r="E41" s="291">
        <f>VLOOKUP(B41,'Общий прайс лист'!$A$1:$D$435,4,FALSE)</f>
        <v>11900</v>
      </c>
    </row>
    <row r="42" spans="1:5" x14ac:dyDescent="0.25">
      <c r="A42" s="1137"/>
      <c r="B42" s="366" t="s">
        <v>737</v>
      </c>
      <c r="C42" s="274" t="str">
        <f>VLOOKUP(B42,'Общий прайс лист'!$A$4:$D$435,2,FALSE)</f>
        <v>Комплект для разблокировки тросом SPA2</v>
      </c>
      <c r="D42" s="274" t="s">
        <v>712</v>
      </c>
      <c r="E42" s="291">
        <f>VLOOKUP(B42,'Общий прайс лист'!$A$1:$D$435,4,FALSE)</f>
        <v>1900</v>
      </c>
    </row>
    <row r="43" spans="1:5" s="9" customFormat="1" ht="25.5" x14ac:dyDescent="0.25">
      <c r="A43" s="1137"/>
      <c r="B43" s="366" t="s">
        <v>1353</v>
      </c>
      <c r="C43" s="274" t="s">
        <v>1383</v>
      </c>
      <c r="D43" s="274" t="s">
        <v>712</v>
      </c>
      <c r="E43" s="291">
        <v>7900</v>
      </c>
    </row>
    <row r="44" spans="1:5" s="9" customFormat="1" x14ac:dyDescent="0.25">
      <c r="A44" s="1137"/>
      <c r="B44" s="366" t="s">
        <v>1354</v>
      </c>
      <c r="C44" s="274" t="s">
        <v>1355</v>
      </c>
      <c r="D44" s="274" t="s">
        <v>712</v>
      </c>
      <c r="E44" s="291">
        <v>5900</v>
      </c>
    </row>
    <row r="45" spans="1:5" s="9" customFormat="1" ht="38.25" x14ac:dyDescent="0.25">
      <c r="A45" s="1137"/>
      <c r="B45" s="366" t="s">
        <v>1356</v>
      </c>
      <c r="C45" s="274" t="str">
        <f>VLOOKUP(B45,'Общий прайс лист'!$A$4:$D$435,2,FALSE)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5" s="274" t="s">
        <v>712</v>
      </c>
      <c r="E45" s="291">
        <f>VLOOKUP(B45,'Общий прайс лист'!$A$1:$D$435,4,FALSE)</f>
        <v>3900</v>
      </c>
    </row>
    <row r="46" spans="1:5" s="9" customFormat="1" ht="25.5" x14ac:dyDescent="0.25">
      <c r="A46" s="1137"/>
      <c r="B46" s="366" t="s">
        <v>1329</v>
      </c>
      <c r="C46" s="274" t="str">
        <f>VLOOKUP(B46,'Общий прайс лист'!$A$4:$D$435,2,FALSE)</f>
        <v>Блок управления D-PRO Action для  трехфазного двигателя привода 400 В , 2,2 кВт, IP65</v>
      </c>
      <c r="D46" s="274" t="s">
        <v>712</v>
      </c>
      <c r="E46" s="291">
        <f>VLOOKUP(B46,'Общий прайс лист'!$A$1:$D$435,4,FALSE)</f>
        <v>15000</v>
      </c>
    </row>
    <row r="47" spans="1:5" s="9" customFormat="1" ht="25.5" x14ac:dyDescent="0.25">
      <c r="A47" s="1137"/>
      <c r="B47" s="366" t="s">
        <v>1332</v>
      </c>
      <c r="C47" s="274" t="str">
        <f>VLOOKUP(B47,'Общий прайс лист'!$A$4:$D$435,2,FALSE)</f>
        <v>Блок управления D-PRO Automatic для однофазного двигателя привода 230 В, 2,2 кВт, IP65</v>
      </c>
      <c r="D47" s="274" t="s">
        <v>712</v>
      </c>
      <c r="E47" s="291">
        <f>VLOOKUP(B47,'Общий прайс лист'!$A$1:$D$435,4,FALSE)</f>
        <v>25000</v>
      </c>
    </row>
    <row r="48" spans="1:5" s="9" customFormat="1" ht="26.25" thickBot="1" x14ac:dyDescent="0.3">
      <c r="A48" s="1137"/>
      <c r="B48" s="366" t="s">
        <v>1333</v>
      </c>
      <c r="C48" s="274" t="str">
        <f>VLOOKUP(B48,'Общий прайс лист'!$A$4:$D$435,2,FALSE)</f>
        <v>Блок управления D-PRO Automatic для трехфазного двигателя привода 400 В, 2,2 кВт, IP65</v>
      </c>
      <c r="D48" s="274" t="s">
        <v>712</v>
      </c>
      <c r="E48" s="291">
        <f>VLOOKUP(B48,'Общий прайс лист'!$A$1:$D$435,4,FALSE)</f>
        <v>25000</v>
      </c>
    </row>
    <row r="49" spans="1:5" ht="15" customHeight="1" x14ac:dyDescent="0.25">
      <c r="A49" s="1133" t="s">
        <v>730</v>
      </c>
      <c r="B49" s="362" t="s">
        <v>1120</v>
      </c>
      <c r="C49" s="363" t="str">
        <f>VLOOKUP(B49,'Общий прайс лист'!$A$4:$D$435,2,FALSE)</f>
        <v>Рейка шлагбаумная 69x92x6200мм XBA-6RU</v>
      </c>
      <c r="D49" s="364" t="s">
        <v>712</v>
      </c>
      <c r="E49" s="365">
        <f>VLOOKUP(B49,'Общий прайс лист'!$A$1:$D$435,4,FALSE)</f>
        <v>14900</v>
      </c>
    </row>
    <row r="50" spans="1:5" x14ac:dyDescent="0.25">
      <c r="A50" s="1134"/>
      <c r="B50" s="278" t="s">
        <v>1122</v>
      </c>
      <c r="C50" s="279" t="str">
        <f>VLOOKUP(B50,'Общий прайс лист'!$A$4:$D$435,2,FALSE)</f>
        <v>Рейка шлагбаумная 69x92x3200мм XBA15-3RU</v>
      </c>
      <c r="D50" s="280" t="s">
        <v>712</v>
      </c>
      <c r="E50" s="298">
        <f>VLOOKUP(B50,'Общий прайс лист'!$A$1:$D$435,4,FALSE)</f>
        <v>8900</v>
      </c>
    </row>
    <row r="51" spans="1:5" x14ac:dyDescent="0.25">
      <c r="A51" s="1134"/>
      <c r="B51" s="278" t="s">
        <v>1124</v>
      </c>
      <c r="C51" s="279" t="str">
        <f>VLOOKUP(B51,'Общий прайс лист'!$A$4:$D$435,2,FALSE)</f>
        <v>Рейка шлагбаумная 69x92x4200мм XBA14-4RU</v>
      </c>
      <c r="D51" s="280" t="s">
        <v>712</v>
      </c>
      <c r="E51" s="298">
        <f>VLOOKUP(B51,'Общий прайс лист'!$A$1:$D$435,4,FALSE)</f>
        <v>10900</v>
      </c>
    </row>
    <row r="52" spans="1:5" x14ac:dyDescent="0.25">
      <c r="A52" s="1134"/>
      <c r="B52" s="278" t="s">
        <v>1125</v>
      </c>
      <c r="C52" s="279" t="str">
        <f>VLOOKUP(B52,'Общий прайс лист'!$A$4:$D$435,2,FALSE)</f>
        <v>Рейка шлагбаумная 69x92x5200мм XBA5-5RU</v>
      </c>
      <c r="D52" s="280" t="s">
        <v>712</v>
      </c>
      <c r="E52" s="298">
        <f>VLOOKUP(B52,'Общий прайс лист'!$A$1:$D$435,4,FALSE)</f>
        <v>12900</v>
      </c>
    </row>
    <row r="53" spans="1:5" x14ac:dyDescent="0.25">
      <c r="A53" s="1134"/>
      <c r="B53" s="278" t="s">
        <v>1127</v>
      </c>
      <c r="C53" s="279" t="str">
        <f>VLOOKUP(B53,'Общий прайс лист'!$A$4:$D$435,2,FALSE)</f>
        <v>Рейка шлагбаумная 45x58x4200мм XBA19-4RU</v>
      </c>
      <c r="D53" s="280" t="s">
        <v>712</v>
      </c>
      <c r="E53" s="298">
        <f>VLOOKUP(B53,'Общий прайс лист'!$A$1:$D$435,4,FALSE)</f>
        <v>6900</v>
      </c>
    </row>
    <row r="54" spans="1:5" x14ac:dyDescent="0.25">
      <c r="A54" s="1134"/>
      <c r="B54" s="278" t="s">
        <v>1049</v>
      </c>
      <c r="C54" s="279" t="str">
        <f>VLOOKUP(B54,'Общий прайс лист'!$A$4:$D$435,2,FALSE)</f>
        <v>Рейка шлагбаумная 45x58x5200мм XBA19-5RU</v>
      </c>
      <c r="D54" s="280" t="s">
        <v>712</v>
      </c>
      <c r="E54" s="298">
        <f>VLOOKUP(B54,'Общий прайс лист'!$A$1:$D$435,4,FALSE)</f>
        <v>8900</v>
      </c>
    </row>
    <row r="55" spans="1:5" x14ac:dyDescent="0.25">
      <c r="A55" s="1134"/>
      <c r="B55" s="278" t="s">
        <v>563</v>
      </c>
      <c r="C55" s="279" t="str">
        <f>VLOOKUP(B55,'Общий прайс лист'!$A$4:$D$435,2,FALSE)</f>
        <v>Соединитель для стрел XBA9</v>
      </c>
      <c r="D55" s="280" t="s">
        <v>712</v>
      </c>
      <c r="E55" s="298">
        <f>VLOOKUP(B55,'Общий прайс лист'!$A$1:$D$435,4,FALSE)</f>
        <v>3550</v>
      </c>
    </row>
    <row r="56" spans="1:5" x14ac:dyDescent="0.25">
      <c r="A56" s="1134"/>
      <c r="B56" s="278" t="s">
        <v>692</v>
      </c>
      <c r="C56" s="279" t="str">
        <f>VLOOKUP(B56,'Общий прайс лист'!$A$4:$D$435,2,FALSE)</f>
        <v>Кронштейн для аварийной разблокировки стрелы WIA10</v>
      </c>
      <c r="D56" s="280" t="s">
        <v>712</v>
      </c>
      <c r="E56" s="298">
        <f>VLOOKUP(B56,'Общий прайс лист'!$A$1:$D$435,4,FALSE)</f>
        <v>7250</v>
      </c>
    </row>
    <row r="57" spans="1:5" x14ac:dyDescent="0.25">
      <c r="A57" s="1134"/>
      <c r="B57" s="278" t="s">
        <v>694</v>
      </c>
      <c r="C57" s="279" t="str">
        <f>VLOOKUP(B57,'Общий прайс лист'!$A$4:$D$435,2,FALSE)</f>
        <v>Кронштейн для складывания стрелы WIA11</v>
      </c>
      <c r="D57" s="280" t="s">
        <v>712</v>
      </c>
      <c r="E57" s="298">
        <f>VLOOKUP(B57,'Общий прайс лист'!$A$1:$D$435,4,FALSE)</f>
        <v>10850</v>
      </c>
    </row>
    <row r="58" spans="1:5" x14ac:dyDescent="0.25">
      <c r="A58" s="1134"/>
      <c r="B58" s="278" t="s">
        <v>696</v>
      </c>
      <c r="C58" s="279" t="str">
        <f>VLOOKUP(B58,'Общий прайс лист'!$A$4:$D$435,2,FALSE)</f>
        <v>Кронштейн для аварийной разблокировки стрелы XBA10</v>
      </c>
      <c r="D58" s="280" t="s">
        <v>712</v>
      </c>
      <c r="E58" s="298">
        <f>VLOOKUP(B58,'Общий прайс лист'!$A$1:$D$435,4,FALSE)</f>
        <v>12850</v>
      </c>
    </row>
    <row r="59" spans="1:5" x14ac:dyDescent="0.25">
      <c r="A59" s="1134"/>
      <c r="B59" s="278" t="s">
        <v>698</v>
      </c>
      <c r="C59" s="279" t="str">
        <f>VLOOKUP(B59,'Общий прайс лист'!$A$4:$D$435,2,FALSE)</f>
        <v>Кронштейн для складывания стрелы XBA11</v>
      </c>
      <c r="D59" s="280" t="s">
        <v>712</v>
      </c>
      <c r="E59" s="298">
        <f>VLOOKUP(B59,'Общий прайс лист'!$A$1:$D$435,4,FALSE)</f>
        <v>15950</v>
      </c>
    </row>
    <row r="60" spans="1:5" x14ac:dyDescent="0.25">
      <c r="A60" s="1134"/>
      <c r="B60" s="278" t="s">
        <v>26</v>
      </c>
      <c r="C60" s="279" t="str">
        <f>VLOOKUP(B60,'Общий прайс лист'!$A$4:$D$435,2,FALSE)</f>
        <v>Демпфер XBA13</v>
      </c>
      <c r="D60" s="280" t="s">
        <v>712</v>
      </c>
      <c r="E60" s="298">
        <f>VLOOKUP(B60,'Общий прайс лист'!$A$1:$D$435,4,FALSE)</f>
        <v>4750</v>
      </c>
    </row>
    <row r="61" spans="1:5" x14ac:dyDescent="0.25">
      <c r="A61" s="1134"/>
      <c r="B61" s="278" t="s">
        <v>680</v>
      </c>
      <c r="C61" s="279" t="str">
        <f>VLOOKUP(B61,'Общий прайс лист'!$A$4:$D$435,2,FALSE)</f>
        <v>Анкерная пластина с крепежом для WIDES/WIDEM/SBAR SIA1</v>
      </c>
      <c r="D61" s="280" t="s">
        <v>712</v>
      </c>
      <c r="E61" s="298">
        <f>VLOOKUP(B61,'Общий прайс лист'!$A$1:$D$435,4,FALSE)</f>
        <v>4350</v>
      </c>
    </row>
    <row r="62" spans="1:5" x14ac:dyDescent="0.25">
      <c r="A62" s="1134"/>
      <c r="B62" s="278" t="s">
        <v>681</v>
      </c>
      <c r="C62" s="279" t="str">
        <f>VLOOKUP(B62,'Общий прайс лист'!$A$4:$D$435,2,FALSE)</f>
        <v>Анкерная пластина с крепежом для WIDEL SIA2</v>
      </c>
      <c r="D62" s="280" t="s">
        <v>712</v>
      </c>
      <c r="E62" s="298">
        <f>VLOOKUP(B62,'Общий прайс лист'!$A$1:$D$435,4,FALSE)</f>
        <v>5250</v>
      </c>
    </row>
    <row r="63" spans="1:5" x14ac:dyDescent="0.25">
      <c r="A63" s="1134"/>
      <c r="B63" s="278" t="s">
        <v>701</v>
      </c>
      <c r="C63" s="279" t="str">
        <f>VLOOKUP(B63,'Общий прайс лист'!$A$4:$D$435,2,FALSE)</f>
        <v>Анкерная пластина с крепежом для MBAR XBA16</v>
      </c>
      <c r="D63" s="280" t="s">
        <v>712</v>
      </c>
      <c r="E63" s="298">
        <f>VLOOKUP(B63,'Общий прайс лист'!$A$1:$D$435,4,FALSE)</f>
        <v>6150</v>
      </c>
    </row>
    <row r="64" spans="1:5" x14ac:dyDescent="0.25">
      <c r="A64" s="1134"/>
      <c r="B64" s="278" t="s">
        <v>703</v>
      </c>
      <c r="C64" s="279" t="str">
        <f>VLOOKUP(B64,'Общий прайс лист'!$A$4:$D$435,2,FALSE)</f>
        <v>Анкерная пластина с крепежом для LBAR XBA17</v>
      </c>
      <c r="D64" s="280" t="s">
        <v>712</v>
      </c>
      <c r="E64" s="298">
        <f>VLOOKUP(B64,'Общий прайс лист'!$A$1:$D$435,4,FALSE)</f>
        <v>7150</v>
      </c>
    </row>
    <row r="65" spans="1:5" x14ac:dyDescent="0.25">
      <c r="A65" s="1134"/>
      <c r="B65" s="278" t="s">
        <v>682</v>
      </c>
      <c r="C65" s="279" t="str">
        <f>VLOOKUP(B65,'Общий прайс лист'!$A$4:$D$435,2,FALSE)</f>
        <v>Опора стационарная WA11</v>
      </c>
      <c r="D65" s="280" t="s">
        <v>712</v>
      </c>
      <c r="E65" s="298">
        <f>VLOOKUP(B65,'Общий прайс лист'!$A$1:$D$435,4,FALSE)</f>
        <v>6950</v>
      </c>
    </row>
    <row r="66" spans="1:5" x14ac:dyDescent="0.25">
      <c r="A66" s="1134"/>
      <c r="B66" s="278" t="s">
        <v>684</v>
      </c>
      <c r="C66" s="279" t="str">
        <f>VLOOKUP(B66,'Общий прайс лист'!$A$4:$D$435,2,FALSE)</f>
        <v>Опора подвесная WA12</v>
      </c>
      <c r="D66" s="280" t="s">
        <v>712</v>
      </c>
      <c r="E66" s="298">
        <f>VLOOKUP(B66,'Общий прайс лист'!$A$1:$D$435,4,FALSE)</f>
        <v>7550</v>
      </c>
    </row>
    <row r="67" spans="1:5" x14ac:dyDescent="0.25">
      <c r="A67" s="1134"/>
      <c r="B67" s="278" t="s">
        <v>686</v>
      </c>
      <c r="C67" s="279" t="str">
        <f>VLOOKUP(B67,'Общий прайс лист'!$A$4:$D$435,2,FALSE)</f>
        <v>Решетка для рейки шлагбаумной WA13</v>
      </c>
      <c r="D67" s="280" t="s">
        <v>712</v>
      </c>
      <c r="E67" s="298">
        <f>VLOOKUP(B67,'Общий прайс лист'!$A$1:$D$435,4,FALSE)</f>
        <v>7650</v>
      </c>
    </row>
    <row r="68" spans="1:5" x14ac:dyDescent="0.25">
      <c r="A68" s="1134"/>
      <c r="B68" s="278" t="s">
        <v>565</v>
      </c>
      <c r="C68" s="279" t="str">
        <f>VLOOKUP(B68,'Общий прайс лист'!$A$4:$D$435,2,FALSE)</f>
        <v>Светодиоды сигнальные, 8м XBA18</v>
      </c>
      <c r="D68" s="280" t="s">
        <v>712</v>
      </c>
      <c r="E68" s="298">
        <f>VLOOKUP(B68,'Общий прайс лист'!$A$1:$D$435,4,FALSE)</f>
        <v>8450</v>
      </c>
    </row>
    <row r="69" spans="1:5" x14ac:dyDescent="0.25">
      <c r="A69" s="1134"/>
      <c r="B69" s="278" t="s">
        <v>27</v>
      </c>
      <c r="C69" s="279" t="str">
        <f>VLOOKUP(B69,'Общий прайс лист'!$A$4:$D$435,2,FALSE)</f>
        <v>Светодиоды сигнальные, 4м XBA4</v>
      </c>
      <c r="D69" s="280" t="s">
        <v>712</v>
      </c>
      <c r="E69" s="298">
        <f>VLOOKUP(B69,'Общий прайс лист'!$A$1:$D$435,4,FALSE)</f>
        <v>5350</v>
      </c>
    </row>
    <row r="70" spans="1:5" x14ac:dyDescent="0.25">
      <c r="A70" s="1134"/>
      <c r="B70" s="278" t="s">
        <v>29</v>
      </c>
      <c r="C70" s="279" t="str">
        <f>VLOOKUP(B70,'Общий прайс лист'!$A$4:$D$435,2,FALSE)</f>
        <v>Светодиоды сигнальные, 6м XBA6</v>
      </c>
      <c r="D70" s="280" t="s">
        <v>712</v>
      </c>
      <c r="E70" s="298">
        <f>VLOOKUP(B70,'Общий прайс лист'!$A$1:$D$435,4,FALSE)</f>
        <v>6350</v>
      </c>
    </row>
    <row r="71" spans="1:5" x14ac:dyDescent="0.25">
      <c r="A71" s="1134"/>
      <c r="B71" s="278" t="s">
        <v>30</v>
      </c>
      <c r="C71" s="279" t="str">
        <f>VLOOKUP(B71,'Общий прайс лист'!$A$4:$D$435,2,FALSE)</f>
        <v>Интегрируемая сигнальная лампа XBA7</v>
      </c>
      <c r="D71" s="280" t="s">
        <v>712</v>
      </c>
      <c r="E71" s="298">
        <f>VLOOKUP(B71,'Общий прайс лист'!$A$1:$D$435,4,FALSE)</f>
        <v>7850</v>
      </c>
    </row>
    <row r="72" spans="1:5" x14ac:dyDescent="0.25">
      <c r="A72" s="1134"/>
      <c r="B72" s="278" t="s">
        <v>31</v>
      </c>
      <c r="C72" s="279" t="str">
        <f>VLOOKUP(B72,'Общий прайс лист'!$A$4:$D$435,2,FALSE)</f>
        <v>Интегрируемая светофорная лампа XBA8</v>
      </c>
      <c r="D72" s="280" t="s">
        <v>712</v>
      </c>
      <c r="E72" s="298">
        <f>VLOOKUP(B72,'Общий прайс лист'!$A$1:$D$435,4,FALSE)</f>
        <v>7550</v>
      </c>
    </row>
    <row r="73" spans="1:5" x14ac:dyDescent="0.25">
      <c r="A73" s="1134"/>
      <c r="B73" s="278" t="s">
        <v>688</v>
      </c>
      <c r="C73" s="279" t="str">
        <f>VLOOKUP(B73,'Общий прайс лист'!$A$4:$D$435,2,FALSE)</f>
        <v>Демпфер для RBN4 WA2</v>
      </c>
      <c r="D73" s="280" t="s">
        <v>712</v>
      </c>
      <c r="E73" s="298">
        <f>VLOOKUP(B73,'Общий прайс лист'!$A$1:$D$435,4,FALSE)</f>
        <v>4050</v>
      </c>
    </row>
    <row r="74" spans="1:5" x14ac:dyDescent="0.25">
      <c r="A74" s="1134"/>
      <c r="B74" s="278" t="s">
        <v>689</v>
      </c>
      <c r="C74" s="279" t="str">
        <f>VLOOKUP(B74,'Общий прайс лист'!$A$4:$D$435,2,FALSE)</f>
        <v>Кронштейн крепления круглой рейки RBN4-K WA4</v>
      </c>
      <c r="D74" s="280" t="s">
        <v>712</v>
      </c>
      <c r="E74" s="298">
        <f>VLOOKUP(B74,'Общий прайс лист'!$A$1:$D$435,4,FALSE)</f>
        <v>3850</v>
      </c>
    </row>
    <row r="75" spans="1:5" x14ac:dyDescent="0.25">
      <c r="A75" s="1134"/>
      <c r="B75" s="278" t="s">
        <v>690</v>
      </c>
      <c r="C75" s="279" t="str">
        <f>VLOOKUP(B75,'Общий прайс лист'!$A$4:$D$435,2,FALSE)</f>
        <v>Демпфер для RBN6 WA6</v>
      </c>
      <c r="D75" s="280" t="s">
        <v>712</v>
      </c>
      <c r="E75" s="298">
        <f>VLOOKUP(B75,'Общий прайс лист'!$A$1:$D$435,4,FALSE)</f>
        <v>5750</v>
      </c>
    </row>
    <row r="76" spans="1:5" x14ac:dyDescent="0.25">
      <c r="A76" s="1134"/>
      <c r="B76" s="278" t="s">
        <v>691</v>
      </c>
      <c r="C76" s="279" t="str">
        <f>VLOOKUP(B76,'Общий прайс лист'!$A$4:$D$435,2,FALSE)</f>
        <v>Кронштейн крепления круглой рейки RBN6-K WA8</v>
      </c>
      <c r="D76" s="280" t="s">
        <v>712</v>
      </c>
      <c r="E76" s="298">
        <f>VLOOKUP(B76,'Общий прайс лист'!$A$1:$D$435,4,FALSE)</f>
        <v>4150</v>
      </c>
    </row>
    <row r="77" spans="1:5" x14ac:dyDescent="0.25">
      <c r="A77" s="1134"/>
      <c r="B77" s="278" t="s">
        <v>44</v>
      </c>
      <c r="C77" s="279" t="str">
        <f>VLOOKUP(B77,'Общий прайс лист'!$A$4:$D$435,2,FALSE)</f>
        <v>Наклейки светоотражающие (комплект) NK1</v>
      </c>
      <c r="D77" s="280" t="s">
        <v>712</v>
      </c>
      <c r="E77" s="298">
        <f>VLOOKUP(B77,'Общий прайс лист'!$A$1:$D$435,4,FALSE)</f>
        <v>550</v>
      </c>
    </row>
    <row r="78" spans="1:5" x14ac:dyDescent="0.25">
      <c r="A78" s="1134"/>
      <c r="B78" s="278" t="s">
        <v>710</v>
      </c>
      <c r="C78" s="279" t="str">
        <f>VLOOKUP(B78,'Общий прайс лист'!$A$4:$D$435,2,FALSE)</f>
        <v>Рейка шлагбаумная прямоугольная для  WIL/SIGNO, 4300мм RBN4</v>
      </c>
      <c r="D78" s="280" t="s">
        <v>712</v>
      </c>
      <c r="E78" s="298">
        <f>VLOOKUP(B78,'Общий прайс лист'!$A$1:$D$435,4,FALSE)</f>
        <v>12900</v>
      </c>
    </row>
    <row r="79" spans="1:5" x14ac:dyDescent="0.25">
      <c r="A79" s="1134"/>
      <c r="B79" s="278" t="s">
        <v>708</v>
      </c>
      <c r="C79" s="279" t="str">
        <f>VLOOKUP(B79,'Общий прайс лист'!$A$4:$D$435,2,FALSE)</f>
        <v>Рейка шлагбаумная круглая для  WIL/SIGNO  4250мм RBN4-K</v>
      </c>
      <c r="D79" s="280" t="s">
        <v>712</v>
      </c>
      <c r="E79" s="298">
        <f>VLOOKUP(B79,'Общий прайс лист'!$A$1:$D$435,4,FALSE)</f>
        <v>12900</v>
      </c>
    </row>
    <row r="80" spans="1:5" x14ac:dyDescent="0.25">
      <c r="A80" s="1134"/>
      <c r="B80" s="278" t="s">
        <v>711</v>
      </c>
      <c r="C80" s="279" t="str">
        <f>VLOOKUP(B80,'Общий прайс лист'!$A$4:$D$435,2,FALSE)</f>
        <v>Рейка шлагбаумная прямоугольная для  WIL/SIGNO,6250мм RBN6</v>
      </c>
      <c r="D80" s="280" t="s">
        <v>712</v>
      </c>
      <c r="E80" s="298">
        <f>VLOOKUP(B80,'Общий прайс лист'!$A$1:$D$435,4,FALSE)</f>
        <v>17900</v>
      </c>
    </row>
    <row r="81" spans="1:5" ht="15.75" thickBot="1" x14ac:dyDescent="0.3">
      <c r="A81" s="1135"/>
      <c r="B81" s="281" t="s">
        <v>709</v>
      </c>
      <c r="C81" s="282" t="str">
        <f>VLOOKUP(B81,'Общий прайс лист'!$A$4:$D$435,2,FALSE)</f>
        <v>Рейка шлагбаумная круглая для  WIL/SIGNO, 6250мм RBN6-K</v>
      </c>
      <c r="D81" s="283" t="s">
        <v>712</v>
      </c>
      <c r="E81" s="300">
        <f>VLOOKUP(B81,'Общий прайс лист'!$A$1:$D$435,4,FALSE)</f>
        <v>17900</v>
      </c>
    </row>
    <row r="82" spans="1:5" ht="19.5" customHeight="1" x14ac:dyDescent="0.25">
      <c r="A82" s="1136" t="s">
        <v>1255</v>
      </c>
      <c r="B82" s="269" t="s">
        <v>742</v>
      </c>
      <c r="C82" s="270" t="str">
        <f>VLOOKUP(B82,'Общий прайс лист'!$A$4:$D$435,2,FALSE)</f>
        <v>Аккумуляторная батарея B12-B.4310</v>
      </c>
      <c r="D82" s="271" t="s">
        <v>712</v>
      </c>
      <c r="E82" s="290">
        <f>VLOOKUP(B82,'Общий прайс лист'!$A$1:$D$435,4,FALSE)</f>
        <v>4350</v>
      </c>
    </row>
    <row r="83" spans="1:5" ht="20.25" customHeight="1" x14ac:dyDescent="0.25">
      <c r="A83" s="1137"/>
      <c r="B83" s="272" t="s">
        <v>1190</v>
      </c>
      <c r="C83" s="273" t="str">
        <f>VLOOKUP(B83,'Общий прайс лист'!$A$4:$D$435,2,FALSE)</f>
        <v>Лампа сигнальная с антенной, 230В ELAC</v>
      </c>
      <c r="D83" s="274" t="s">
        <v>712</v>
      </c>
      <c r="E83" s="291">
        <f>VLOOKUP(B83,'Общий прайс лист'!$A$1:$D$435,4,FALSE)</f>
        <v>3350</v>
      </c>
    </row>
    <row r="84" spans="1:5" ht="21.75" customHeight="1" x14ac:dyDescent="0.25">
      <c r="A84" s="1137"/>
      <c r="B84" s="272" t="s">
        <v>1191</v>
      </c>
      <c r="C84" s="273" t="str">
        <f>VLOOKUP(B84,'Общий прайс лист'!$A$4:$D$435,2,FALSE)</f>
        <v>Лампа сигнальная с антенной 12В/24В ELDC</v>
      </c>
      <c r="D84" s="274" t="s">
        <v>712</v>
      </c>
      <c r="E84" s="291">
        <f>VLOOKUP(B84,'Общий прайс лист'!$A$1:$D$435,4,FALSE)</f>
        <v>3350</v>
      </c>
    </row>
    <row r="85" spans="1:5" x14ac:dyDescent="0.25">
      <c r="A85" s="1137"/>
      <c r="B85" s="272" t="s">
        <v>609</v>
      </c>
      <c r="C85" s="273" t="str">
        <f>VLOOKUP(B85,'Общий прайс лист'!$A$4:$D$435,2,FALSE)</f>
        <v>Лампа светодиодная многофункциональная WLT</v>
      </c>
      <c r="D85" s="274" t="s">
        <v>712</v>
      </c>
      <c r="E85" s="291">
        <f>VLOOKUP(B85,'Общий прайс лист'!$A$1:$D$435,4,FALSE)</f>
        <v>4050</v>
      </c>
    </row>
    <row r="86" spans="1:5" ht="29.25" customHeight="1" thickBot="1" x14ac:dyDescent="0.3">
      <c r="A86" s="1138"/>
      <c r="B86" s="275" t="s">
        <v>1252</v>
      </c>
      <c r="C86" s="276" t="str">
        <f>VLOOKUP(B86,'Общий прайс лист'!$A$4:$D$435,2,FALSE)</f>
        <v>Светодиодная лампа для оптических датчиков фотоэлементов EPMOR ELMM</v>
      </c>
      <c r="D86" s="277" t="s">
        <v>712</v>
      </c>
      <c r="E86" s="292">
        <f>VLOOKUP(B86,'Общий прайс лист'!$A$1:$D$435,4,FALSE)</f>
        <v>1450</v>
      </c>
    </row>
    <row r="87" spans="1:5" s="9" customFormat="1" ht="15" customHeight="1" x14ac:dyDescent="0.25">
      <c r="A87" s="1134" t="s">
        <v>1257</v>
      </c>
      <c r="B87" s="287" t="s">
        <v>583</v>
      </c>
      <c r="C87" s="288" t="str">
        <f>VLOOKUP(B87,'Общий прайс лист'!$A$4:$D$435,2,FALSE)</f>
        <v>Фотоэлементы Medium EPM</v>
      </c>
      <c r="D87" s="289" t="s">
        <v>712</v>
      </c>
      <c r="E87" s="297">
        <f>VLOOKUP(B87,'Общий прайс лист'!$A$1:$D$435,4,FALSE)</f>
        <v>4900</v>
      </c>
    </row>
    <row r="88" spans="1:5" s="9" customFormat="1" x14ac:dyDescent="0.25">
      <c r="A88" s="1134"/>
      <c r="B88" s="278" t="s">
        <v>808</v>
      </c>
      <c r="C88" s="279" t="str">
        <f>VLOOKUP(B88,'Общий прайс лист'!$A$4:$D$435,2,FALSE)</f>
        <v>Фотоэлементы ориентируемые в антивандальном корпусе Medium EPMAO</v>
      </c>
      <c r="D88" s="280" t="s">
        <v>712</v>
      </c>
      <c r="E88" s="298">
        <f>VLOOKUP(B88,'Общий прайс лист'!$A$1:$D$435,4,FALSE)</f>
        <v>8550</v>
      </c>
    </row>
    <row r="89" spans="1:5" s="9" customFormat="1" ht="25.5" x14ac:dyDescent="0.25">
      <c r="A89" s="1134"/>
      <c r="B89" s="278" t="s">
        <v>810</v>
      </c>
      <c r="C89" s="279" t="str">
        <f>VLOOKUP(B89,'Общий прайс лист'!$A$4:$D$435,2,FALSE)</f>
        <v>Фотоэлементы ориентируемые в антивандальном корпусе Medium BlueBus EPMAOB</v>
      </c>
      <c r="D89" s="280" t="s">
        <v>712</v>
      </c>
      <c r="E89" s="298">
        <f>VLOOKUP(B89,'Общий прайс лист'!$A$1:$D$435,4,FALSE)</f>
        <v>8550</v>
      </c>
    </row>
    <row r="90" spans="1:5" s="9" customFormat="1" x14ac:dyDescent="0.25">
      <c r="A90" s="1134"/>
      <c r="B90" s="278" t="s">
        <v>15</v>
      </c>
      <c r="C90" s="279" t="str">
        <f>VLOOKUP(B90,'Общий прайс лист'!$A$4:$D$435,2,FALSE)</f>
        <v>Фотоэлементы Medium BlueBus EPMB</v>
      </c>
      <c r="D90" s="280" t="s">
        <v>712</v>
      </c>
      <c r="E90" s="298">
        <f>VLOOKUP(B90,'Общий прайс лист'!$A$1:$D$435,4,FALSE)</f>
        <v>4900</v>
      </c>
    </row>
    <row r="91" spans="1:5" s="9" customFormat="1" x14ac:dyDescent="0.25">
      <c r="A91" s="1134"/>
      <c r="B91" s="278" t="s">
        <v>812</v>
      </c>
      <c r="C91" s="279" t="str">
        <f>VLOOKUP(B91,'Общий прайс лист'!$A$4:$D$435,2,FALSE)</f>
        <v>Фотоэлементы Slim EPS</v>
      </c>
      <c r="D91" s="280" t="s">
        <v>712</v>
      </c>
      <c r="E91" s="298">
        <f>VLOOKUP(B91,'Общий прайс лист'!$A$1:$D$435,4,FALSE)</f>
        <v>4700</v>
      </c>
    </row>
    <row r="92" spans="1:5" s="9" customFormat="1" x14ac:dyDescent="0.25">
      <c r="A92" s="1134"/>
      <c r="B92" s="278" t="s">
        <v>2484</v>
      </c>
      <c r="C92" s="279" t="str">
        <f>VLOOKUP(B92,'Общий прайс лист'!$A$4:$D$435,2,FALSE)</f>
        <v xml:space="preserve">Комплект EPSKIT10. Состав комплекта: Фотоэлемент EPS - 10 шт; </v>
      </c>
      <c r="D92" s="280" t="s">
        <v>13</v>
      </c>
      <c r="E92" s="298">
        <f>VLOOKUP(B92,'Общий прайс лист'!$A$1:$D$435,4,FALSE)</f>
        <v>41900</v>
      </c>
    </row>
    <row r="93" spans="1:5" s="9" customFormat="1" x14ac:dyDescent="0.25">
      <c r="A93" s="1134"/>
      <c r="B93" s="278" t="s">
        <v>2485</v>
      </c>
      <c r="C93" s="279" t="str">
        <f>VLOOKUP(B93,'Общий прайс лист'!$A$4:$D$435,2,FALSE)</f>
        <v xml:space="preserve">Комплект EPSBKIT10. Состав комплекта: Фотоэлемент EPSB - 10 шт; </v>
      </c>
      <c r="D93" s="280" t="s">
        <v>13</v>
      </c>
      <c r="E93" s="298">
        <f>VLOOKUP(B93,'Общий прайс лист'!$A$1:$D$435,4,FALSE)</f>
        <v>41900</v>
      </c>
    </row>
    <row r="94" spans="1:5" s="9" customFormat="1" x14ac:dyDescent="0.25">
      <c r="A94" s="1134"/>
      <c r="B94" s="278" t="s">
        <v>2486</v>
      </c>
      <c r="C94" s="279" t="str">
        <f>VLOOKUP(B94,'Общий прайс лист'!$A$4:$D$435,2,FALSE)</f>
        <v xml:space="preserve">Комплект EPMKIT10. Состав комплекта: Фотоэлемент EPM - 10 шт; </v>
      </c>
      <c r="D94" s="280" t="s">
        <v>13</v>
      </c>
      <c r="E94" s="298">
        <f>VLOOKUP(B94,'Общий прайс лист'!$A$1:$D$435,4,FALSE)</f>
        <v>45900</v>
      </c>
    </row>
    <row r="95" spans="1:5" s="9" customFormat="1" x14ac:dyDescent="0.25">
      <c r="A95" s="1134"/>
      <c r="B95" s="278" t="s">
        <v>2487</v>
      </c>
      <c r="C95" s="279" t="str">
        <f>VLOOKUP(B95,'Общий прайс лист'!$A$4:$D$435,2,FALSE)</f>
        <v xml:space="preserve">Комплект EPMBKIT10. Состав комплекта: Фотоэлемент EPMB - 10 шт; </v>
      </c>
      <c r="D95" s="280" t="s">
        <v>13</v>
      </c>
      <c r="E95" s="298">
        <f>VLOOKUP(B95,'Общий прайс лист'!$A$1:$D$435,4,FALSE)</f>
        <v>45900</v>
      </c>
    </row>
    <row r="96" spans="1:5" s="9" customFormat="1" x14ac:dyDescent="0.25">
      <c r="A96" s="1134"/>
      <c r="B96" s="278" t="s">
        <v>814</v>
      </c>
      <c r="C96" s="279" t="str">
        <f>VLOOKUP(B96,'Общий прайс лист'!$A$4:$D$435,2,FALSE)</f>
        <v>Фотоэлементы Slim BlueBus EPSB</v>
      </c>
      <c r="D96" s="280" t="s">
        <v>712</v>
      </c>
      <c r="E96" s="298">
        <f>VLOOKUP(B96,'Общий прайс лист'!$A$1:$D$435,4,FALSE)</f>
        <v>4700</v>
      </c>
    </row>
    <row r="97" spans="1:5" s="9" customFormat="1" x14ac:dyDescent="0.25">
      <c r="A97" s="1134"/>
      <c r="B97" s="278" t="s">
        <v>1233</v>
      </c>
      <c r="C97" s="279" t="str">
        <f>VLOOKUP(B97,'Общий прайс лист'!$A$4:$D$435,2,FALSE)</f>
        <v>Фотоэлементы с зеркально-линзовым объективом</v>
      </c>
      <c r="D97" s="280" t="s">
        <v>1235</v>
      </c>
      <c r="E97" s="298">
        <f>VLOOKUP(B97,'Общий прайс лист'!$A$1:$D$435,4,FALSE)</f>
        <v>7900</v>
      </c>
    </row>
    <row r="98" spans="1:5" s="9" customFormat="1" x14ac:dyDescent="0.25">
      <c r="A98" s="1134"/>
      <c r="B98" s="278" t="s">
        <v>1267</v>
      </c>
      <c r="C98" s="279" t="str">
        <f>VLOOKUP(B98,'Общий прайс лист'!$A$4:$D$435,2,FALSE)</f>
        <v xml:space="preserve">Комплект EPMORKIT10. Состав комплекта: Фотоэлементы EPMOR - 10 шт; </v>
      </c>
      <c r="D98" s="280" t="s">
        <v>13</v>
      </c>
      <c r="E98" s="298">
        <f>VLOOKUP(B98,'Общий прайс лист'!$A$1:$D$435,4,FALSE)</f>
        <v>69000</v>
      </c>
    </row>
    <row r="99" spans="1:5" s="9" customFormat="1" x14ac:dyDescent="0.25">
      <c r="A99" s="1134"/>
      <c r="B99" s="278" t="s">
        <v>820</v>
      </c>
      <c r="C99" s="279" t="str">
        <f>VLOOKUP(B99,'Общий прайс лист'!$A$4:$D$435,2,FALSE)</f>
        <v>Фотоэлементы F210</v>
      </c>
      <c r="D99" s="280" t="s">
        <v>712</v>
      </c>
      <c r="E99" s="298">
        <f>VLOOKUP(B99,'Общий прайс лист'!$A$1:$D$435,4,FALSE)</f>
        <v>8050</v>
      </c>
    </row>
    <row r="100" spans="1:5" s="9" customFormat="1" x14ac:dyDescent="0.25">
      <c r="A100" s="1134"/>
      <c r="B100" s="278" t="s">
        <v>822</v>
      </c>
      <c r="C100" s="279" t="str">
        <f>VLOOKUP(B100,'Общий прайс лист'!$A$4:$D$435,2,FALSE)</f>
        <v>Фотоэлементы F210B</v>
      </c>
      <c r="D100" s="280" t="s">
        <v>712</v>
      </c>
      <c r="E100" s="298">
        <f>VLOOKUP(B100,'Общий прайс лист'!$A$1:$D$435,4,FALSE)</f>
        <v>8050</v>
      </c>
    </row>
    <row r="101" spans="1:5" s="9" customFormat="1" x14ac:dyDescent="0.25">
      <c r="A101" s="1134"/>
      <c r="B101" s="278" t="s">
        <v>824</v>
      </c>
      <c r="C101" s="279" t="str">
        <f>VLOOKUP(B101,'Общий прайс лист'!$A$4:$D$435,2,FALSE)</f>
        <v>Накладка антивандальная FA1</v>
      </c>
      <c r="D101" s="280" t="s">
        <v>712</v>
      </c>
      <c r="E101" s="298">
        <f>VLOOKUP(B101,'Общий прайс лист'!$A$1:$D$435,4,FALSE)</f>
        <v>750</v>
      </c>
    </row>
    <row r="102" spans="1:5" x14ac:dyDescent="0.25">
      <c r="A102" s="1134"/>
      <c r="B102" s="278" t="s">
        <v>826</v>
      </c>
      <c r="C102" s="279" t="str">
        <f>VLOOKUP(B102,'Общий прайс лист'!$A$4:$D$435,2,FALSE)</f>
        <v>Фотоэлементы  (без батареек) FT210</v>
      </c>
      <c r="D102" s="280" t="s">
        <v>712</v>
      </c>
      <c r="E102" s="298">
        <f>VLOOKUP(B102,'Общий прайс лист'!$A$1:$D$435,4,FALSE)</f>
        <v>10650</v>
      </c>
    </row>
    <row r="103" spans="1:5" x14ac:dyDescent="0.25">
      <c r="A103" s="1134"/>
      <c r="B103" s="278" t="s">
        <v>827</v>
      </c>
      <c r="C103" s="279" t="str">
        <f>VLOOKUP(B103,'Общий прайс лист'!$A$4:$D$435,2,FALSE)</f>
        <v>Фотоэлементы (без батареек) FT210B</v>
      </c>
      <c r="D103" s="280" t="s">
        <v>712</v>
      </c>
      <c r="E103" s="298">
        <f>VLOOKUP(B103,'Общий прайс лист'!$A$1:$D$435,4,FALSE)</f>
        <v>10650</v>
      </c>
    </row>
    <row r="104" spans="1:5" x14ac:dyDescent="0.25">
      <c r="A104" s="1134"/>
      <c r="B104" s="278" t="s">
        <v>828</v>
      </c>
      <c r="C104" s="279" t="str">
        <f>VLOOKUP(B104,'Общий прайс лист'!$A$4:$D$435,2,FALSE)</f>
        <v>Батарейка FTA1</v>
      </c>
      <c r="D104" s="280" t="s">
        <v>712</v>
      </c>
      <c r="E104" s="298">
        <f>VLOOKUP(B104,'Общий прайс лист'!$A$1:$D$435,4,FALSE)</f>
        <v>3050</v>
      </c>
    </row>
    <row r="105" spans="1:5" x14ac:dyDescent="0.25">
      <c r="A105" s="1134"/>
      <c r="B105" s="278" t="s">
        <v>830</v>
      </c>
      <c r="C105" s="279" t="str">
        <f>VLOOKUP(B105,'Общий прайс лист'!$A$4:$D$435,2,FALSE)</f>
        <v>Батарейка FTA2</v>
      </c>
      <c r="D105" s="280" t="s">
        <v>712</v>
      </c>
      <c r="E105" s="298">
        <f>VLOOKUP(B105,'Общий прайс лист'!$A$1:$D$435,4,FALSE)</f>
        <v>1550</v>
      </c>
    </row>
    <row r="106" spans="1:5" x14ac:dyDescent="0.25">
      <c r="A106" s="1134"/>
      <c r="B106" s="278" t="s">
        <v>836</v>
      </c>
      <c r="C106" s="279" t="str">
        <f>VLOOKUP(B106,'Общий прайс лист'!$A$4:$D$435,2,FALSE)</f>
        <v>Стойка для 1-го фотоэлемента Medium или Large, 500мм PPH1</v>
      </c>
      <c r="D106" s="280" t="s">
        <v>712</v>
      </c>
      <c r="E106" s="298">
        <f>VLOOKUP(B106,'Общий прайс лист'!$A$1:$D$435,4,FALSE)</f>
        <v>3050</v>
      </c>
    </row>
    <row r="107" spans="1:5" ht="15.75" thickBot="1" x14ac:dyDescent="0.3">
      <c r="A107" s="1134"/>
      <c r="B107" s="284" t="s">
        <v>838</v>
      </c>
      <c r="C107" s="285" t="str">
        <f>VLOOKUP(B107,'Общий прайс лист'!$A$4:$D$435,2,FALSE)</f>
        <v>Стойка для 2-х фотоэлементов Medium или Large, 1000мм PPH2</v>
      </c>
      <c r="D107" s="286" t="s">
        <v>712</v>
      </c>
      <c r="E107" s="299">
        <f>VLOOKUP(B107,'Общий прайс лист'!$A$1:$D$435,4,FALSE)</f>
        <v>4250</v>
      </c>
    </row>
    <row r="108" spans="1:5" s="9" customFormat="1" x14ac:dyDescent="0.25">
      <c r="A108" s="1136" t="s">
        <v>851</v>
      </c>
      <c r="B108" s="269" t="s">
        <v>1262</v>
      </c>
      <c r="C108" s="270" t="str">
        <f>VLOOKUP(B108,'Общий прайс лист'!$A$4:$D$435,2,FALSE)</f>
        <v>Блок управления DPRO924</v>
      </c>
      <c r="D108" s="271" t="s">
        <v>712</v>
      </c>
      <c r="E108" s="290">
        <f>VLOOKUP(B108,'Общий прайс лист'!$A$1:$D$435,4,FALSE)</f>
        <v>16900</v>
      </c>
    </row>
    <row r="109" spans="1:5" s="9" customFormat="1" x14ac:dyDescent="0.25">
      <c r="A109" s="1137"/>
      <c r="B109" s="272" t="s">
        <v>1250</v>
      </c>
      <c r="C109" s="273" t="str">
        <f>VLOOKUP(B109,'Общий прайс лист'!$A$4:$D$435,2,FALSE)</f>
        <v>Блок управления для рольворот, подключение фотоэлементов, IP55</v>
      </c>
      <c r="D109" s="274" t="s">
        <v>712</v>
      </c>
      <c r="E109" s="291">
        <f>VLOOKUP(B109,'Общий прайс лист'!$A$1:$D$435,4,FALSE)</f>
        <v>5900</v>
      </c>
    </row>
    <row r="110" spans="1:5" s="9" customFormat="1" x14ac:dyDescent="0.25">
      <c r="A110" s="1137"/>
      <c r="B110" s="272" t="s">
        <v>1248</v>
      </c>
      <c r="C110" s="273" t="str">
        <f>VLOOKUP(B110,'Общий прайс лист'!$A$4:$D$435,2,FALSE)</f>
        <v>Блок управления MC800</v>
      </c>
      <c r="D110" s="274" t="s">
        <v>712</v>
      </c>
      <c r="E110" s="291">
        <f>VLOOKUP(B110,'Общий прайс лист'!$A$1:$D$435,4,FALSE)</f>
        <v>11900</v>
      </c>
    </row>
    <row r="111" spans="1:5" s="9" customFormat="1" ht="31.5" customHeight="1" x14ac:dyDescent="0.25">
      <c r="A111" s="1137"/>
      <c r="B111" s="272" t="s">
        <v>1386</v>
      </c>
      <c r="C111" s="273" t="str">
        <f>VLOOKUP(B111,'Общий прайс лист'!$A$4:$D$435,2,FALSE)</f>
        <v>Блок управления MC424L, встроенный радиоприемник на 100 пультов, SM-разъем</v>
      </c>
      <c r="D111" s="274" t="s">
        <v>712</v>
      </c>
      <c r="E111" s="291">
        <f>VLOOKUP(B111,'Общий прайс лист'!$A$1:$D$435,4,FALSE)</f>
        <v>15900</v>
      </c>
    </row>
    <row r="112" spans="1:5" s="9" customFormat="1" ht="31.5" customHeight="1" thickBot="1" x14ac:dyDescent="0.3">
      <c r="A112" s="1138"/>
      <c r="B112" s="275" t="s">
        <v>608</v>
      </c>
      <c r="C112" s="276" t="str">
        <f>VLOOKUP(B112,'Общий прайс лист'!$A$4:$D$435,2,FALSE)</f>
        <v>Блок управления MC824H</v>
      </c>
      <c r="D112" s="277" t="s">
        <v>712</v>
      </c>
      <c r="E112" s="292">
        <f>VLOOKUP(B112,'Общий прайс лист'!$A$1:$D$435,4,FALSE)</f>
        <v>22900</v>
      </c>
    </row>
    <row r="113" spans="1:5" ht="20.25" customHeight="1" x14ac:dyDescent="0.25">
      <c r="A113" s="1134" t="s">
        <v>1256</v>
      </c>
      <c r="B113" s="287" t="s">
        <v>742</v>
      </c>
      <c r="C113" s="288" t="str">
        <f>VLOOKUP(B113,'Общий прайс лист'!$A$4:$D$435,2,FALSE)</f>
        <v>Аккумуляторная батарея B12-B.4310</v>
      </c>
      <c r="D113" s="289" t="s">
        <v>712</v>
      </c>
      <c r="E113" s="297">
        <f>VLOOKUP(B113,'Общий прайс лист'!$A$1:$D$435,4,FALSE)</f>
        <v>4350</v>
      </c>
    </row>
    <row r="114" spans="1:5" ht="20.25" customHeight="1" x14ac:dyDescent="0.25">
      <c r="A114" s="1134"/>
      <c r="B114" s="278" t="s">
        <v>19</v>
      </c>
      <c r="C114" s="279" t="str">
        <f>VLOOKUP(B114,'Общий прайс лист'!$A$4:$D$435,2,FALSE)</f>
        <v>Аккумуляторная батарея PS124</v>
      </c>
      <c r="D114" s="280" t="s">
        <v>712</v>
      </c>
      <c r="E114" s="298">
        <f>VLOOKUP(B114,'Общий прайс лист'!$A$1:$D$435,4,FALSE)</f>
        <v>6550</v>
      </c>
    </row>
    <row r="115" spans="1:5" ht="22.5" customHeight="1" x14ac:dyDescent="0.25">
      <c r="A115" s="1134"/>
      <c r="B115" s="278" t="s">
        <v>20</v>
      </c>
      <c r="C115" s="279" t="str">
        <f>VLOOKUP(B115,'Общий прайс лист'!$A$4:$D$435,2,FALSE)</f>
        <v>Аккумуляторная батарея PS224</v>
      </c>
      <c r="D115" s="280" t="s">
        <v>712</v>
      </c>
      <c r="E115" s="298">
        <f>VLOOKUP(B115,'Общий прайс лист'!$A$1:$D$435,4,FALSE)</f>
        <v>11750</v>
      </c>
    </row>
    <row r="116" spans="1:5" ht="22.5" customHeight="1" x14ac:dyDescent="0.25">
      <c r="A116" s="1134"/>
      <c r="B116" s="278" t="s">
        <v>610</v>
      </c>
      <c r="C116" s="279" t="str">
        <f>VLOOKUP(B116,'Общий прайс лист'!$A$4:$D$435,2,FALSE)</f>
        <v>Аккумуляторная батарея PS424</v>
      </c>
      <c r="D116" s="280" t="s">
        <v>712</v>
      </c>
      <c r="E116" s="298">
        <f>VLOOKUP(B116,'Общий прайс лист'!$A$1:$D$435,4,FALSE)</f>
        <v>9750</v>
      </c>
    </row>
    <row r="117" spans="1:5" ht="23.25" customHeight="1" thickBot="1" x14ac:dyDescent="0.3">
      <c r="A117" s="1134"/>
      <c r="B117" s="284" t="s">
        <v>1068</v>
      </c>
      <c r="C117" s="285" t="str">
        <f>VLOOKUP(B117,'Общий прайс лист'!$A$4:$D$435,2,FALSE)</f>
        <v>Плата для подключения аккумуляторной батареи PS524</v>
      </c>
      <c r="D117" s="286" t="s">
        <v>712</v>
      </c>
      <c r="E117" s="299">
        <f>VLOOKUP(B117,'Общий прайс лист'!$A$1:$D$435,4,FALSE)</f>
        <v>6150</v>
      </c>
    </row>
    <row r="118" spans="1:5" ht="24.75" customHeight="1" thickBot="1" x14ac:dyDescent="0.3">
      <c r="A118" s="1136" t="s">
        <v>1254</v>
      </c>
      <c r="B118" s="293" t="s">
        <v>18</v>
      </c>
      <c r="C118" s="294" t="str">
        <f>VLOOKUP(B118,'Общий прайс лист'!$A$4:$D$435,2,FALSE)</f>
        <v>Переключатель замковый с механизмом разблокировки KIO</v>
      </c>
      <c r="D118" s="295" t="s">
        <v>712</v>
      </c>
      <c r="E118" s="296">
        <f>VLOOKUP(B118,'Общий прайс лист'!$A$1:$D$435,4,FALSE)</f>
        <v>5250</v>
      </c>
    </row>
    <row r="119" spans="1:5" s="9" customFormat="1" ht="24.75" customHeight="1" x14ac:dyDescent="0.25">
      <c r="A119" s="1137"/>
      <c r="B119" s="287" t="s">
        <v>17</v>
      </c>
      <c r="C119" s="288" t="str">
        <f>VLOOKUP(B119,'Общий прайс лист'!$A$4:$D$435,2,FALSE)</f>
        <v>Металлический трос разблокировки для KIO KA1</v>
      </c>
      <c r="D119" s="289" t="s">
        <v>712</v>
      </c>
      <c r="E119" s="297">
        <f>VLOOKUP(B119,'Общий прайс лист'!$A$1:$D$435,4,FALSE)</f>
        <v>1550</v>
      </c>
    </row>
    <row r="120" spans="1:5" ht="22.5" customHeight="1" x14ac:dyDescent="0.25">
      <c r="A120" s="1137"/>
      <c r="B120" s="272" t="s">
        <v>800</v>
      </c>
      <c r="C120" s="273" t="str">
        <f>VLOOKUP(B120,'Общий прайс лист'!$A$4:$D$435,2,FALSE)</f>
        <v>Цифровой переключатель EDS</v>
      </c>
      <c r="D120" s="274" t="s">
        <v>712</v>
      </c>
      <c r="E120" s="291">
        <f>VLOOKUP(B120,'Общий прайс лист'!$A$1:$D$435,4,FALSE)</f>
        <v>6150</v>
      </c>
    </row>
    <row r="121" spans="1:5" ht="22.5" customHeight="1" x14ac:dyDescent="0.25">
      <c r="A121" s="1137"/>
      <c r="B121" s="272" t="s">
        <v>802</v>
      </c>
      <c r="C121" s="273" t="str">
        <f>VLOOKUP(B121,'Общий прайс лист'!$A$4:$D$435,2,FALSE)</f>
        <v>Цифровой переключатель BlueBus EDSB</v>
      </c>
      <c r="D121" s="274" t="s">
        <v>712</v>
      </c>
      <c r="E121" s="291">
        <f>VLOOKUP(B121,'Общий прайс лист'!$A$1:$D$435,4,FALSE)</f>
        <v>8050</v>
      </c>
    </row>
    <row r="122" spans="1:5" x14ac:dyDescent="0.25">
      <c r="A122" s="1137"/>
      <c r="B122" s="272" t="s">
        <v>546</v>
      </c>
      <c r="C122" s="273" t="str">
        <f>VLOOKUP(B122,'Общий прайс лист'!$A$4:$D$435,2,FALSE)</f>
        <v>Цифровой переключатель FLOR EDSW</v>
      </c>
      <c r="D122" s="274" t="s">
        <v>712</v>
      </c>
      <c r="E122" s="291">
        <f>VLOOKUP(B122,'Общий прайс лист'!$A$1:$D$435,4,FALSE)</f>
        <v>8150</v>
      </c>
    </row>
    <row r="123" spans="1:5" x14ac:dyDescent="0.25">
      <c r="A123" s="1137"/>
      <c r="B123" s="272" t="s">
        <v>804</v>
      </c>
      <c r="C123" s="273" t="str">
        <f>VLOOKUP(B123,'Общий прайс лист'!$A$4:$D$435,2,FALSE)</f>
        <v>Приспособление для монтажа переключателей ERA на стойку PPH2 EKA01</v>
      </c>
      <c r="D123" s="274" t="s">
        <v>712</v>
      </c>
      <c r="E123" s="291">
        <f>VLOOKUP(B123,'Общий прайс лист'!$A$1:$D$435,4,FALSE)</f>
        <v>1150</v>
      </c>
    </row>
    <row r="124" spans="1:5" ht="15.75" thickBot="1" x14ac:dyDescent="0.3">
      <c r="A124" s="1138"/>
      <c r="B124" s="275" t="s">
        <v>806</v>
      </c>
      <c r="C124" s="276" t="str">
        <f>VLOOKUP(B124,'Общий прайс лист'!$A$4:$D$435,2,FALSE)</f>
        <v>Переключатель замковый EKS</v>
      </c>
      <c r="D124" s="277" t="s">
        <v>712</v>
      </c>
      <c r="E124" s="292">
        <f>VLOOKUP(B124,'Общий прайс лист'!$A$1:$D$435,4,FALSE)</f>
        <v>2450</v>
      </c>
    </row>
    <row r="125" spans="1:5" ht="15" customHeight="1" x14ac:dyDescent="0.25">
      <c r="A125" s="1133" t="s">
        <v>1258</v>
      </c>
      <c r="B125" s="287" t="s">
        <v>776</v>
      </c>
      <c r="C125" s="288" t="str">
        <f>VLOOKUP(B125,'Общий прайс лист'!$A$4:$D$435,2,FALSE)</f>
        <v>Антенна ABF</v>
      </c>
      <c r="D125" s="289" t="s">
        <v>712</v>
      </c>
      <c r="E125" s="297">
        <f>VLOOKUP(B125,'Общий прайс лист'!$A$1:$D$435,4,FALSE)</f>
        <v>1850</v>
      </c>
    </row>
    <row r="126" spans="1:5" x14ac:dyDescent="0.25">
      <c r="A126" s="1134"/>
      <c r="B126" s="278" t="s">
        <v>778</v>
      </c>
      <c r="C126" s="279" t="str">
        <f>VLOOKUP(B126,'Общий прайс лист'!$A$4:$D$435,2,FALSE)</f>
        <v>Заготовка ключа CHS</v>
      </c>
      <c r="D126" s="280" t="s">
        <v>712</v>
      </c>
      <c r="E126" s="298">
        <f>VLOOKUP(B126,'Общий прайс лист'!$A$1:$D$435,4,FALSE)</f>
        <v>350</v>
      </c>
    </row>
    <row r="127" spans="1:5" x14ac:dyDescent="0.25">
      <c r="A127" s="1134"/>
      <c r="B127" s="278" t="s">
        <v>780</v>
      </c>
      <c r="C127" s="279" t="str">
        <f>VLOOKUP(B127,'Общий прайс лист'!$A$4:$D$435,2,FALSE)</f>
        <v>Ключ разблокировки, комбинация 1 CHS1001</v>
      </c>
      <c r="D127" s="280" t="s">
        <v>712</v>
      </c>
      <c r="E127" s="298">
        <f>VLOOKUP(B127,'Общий прайс лист'!$A$1:$D$435,4,FALSE)</f>
        <v>550</v>
      </c>
    </row>
    <row r="128" spans="1:5" s="9" customFormat="1" x14ac:dyDescent="0.25">
      <c r="A128" s="1134"/>
      <c r="B128" s="278" t="s">
        <v>782</v>
      </c>
      <c r="C128" s="279" t="str">
        <f>VLOOKUP(B128,'Общий прайс лист'!$A$4:$D$435,2,FALSE)</f>
        <v>Ключ разблокировки, комбинация 2 CHS1002</v>
      </c>
      <c r="D128" s="280" t="s">
        <v>712</v>
      </c>
      <c r="E128" s="298">
        <f>VLOOKUP(B128,'Общий прайс лист'!$A$1:$D$435,4,FALSE)</f>
        <v>550</v>
      </c>
    </row>
    <row r="129" spans="1:5" s="9" customFormat="1" x14ac:dyDescent="0.25">
      <c r="A129" s="1134"/>
      <c r="B129" s="278" t="s">
        <v>784</v>
      </c>
      <c r="C129" s="279" t="str">
        <f>VLOOKUP(B129,'Общий прайс лист'!$A$4:$D$435,2,FALSE)</f>
        <v>Ключ разблокировки, комбинация 3 CHS1003</v>
      </c>
      <c r="D129" s="280" t="s">
        <v>712</v>
      </c>
      <c r="E129" s="298">
        <f>VLOOKUP(B129,'Общий прайс лист'!$A$1:$D$435,4,FALSE)</f>
        <v>550</v>
      </c>
    </row>
    <row r="130" spans="1:5" x14ac:dyDescent="0.25">
      <c r="A130" s="1134"/>
      <c r="B130" s="278" t="s">
        <v>786</v>
      </c>
      <c r="C130" s="279" t="str">
        <f>VLOOKUP(B130,'Общий прайс лист'!$A$4:$D$435,2,FALSE)</f>
        <v>Ключ разблокировки, комбинация 4 CHS1004</v>
      </c>
      <c r="D130" s="280" t="s">
        <v>712</v>
      </c>
      <c r="E130" s="298">
        <f>VLOOKUP(B130,'Общий прайс лист'!$A$1:$D$435,4,FALSE)</f>
        <v>550</v>
      </c>
    </row>
    <row r="131" spans="1:5" x14ac:dyDescent="0.25">
      <c r="A131" s="1134"/>
      <c r="B131" s="278" t="s">
        <v>788</v>
      </c>
      <c r="C131" s="279" t="str">
        <f>VLOOKUP(B131,'Общий прайс лист'!$A$4:$D$435,2,FALSE)</f>
        <v>Ключ разблокировки, комбинация 5 CHS1005</v>
      </c>
      <c r="D131" s="280" t="s">
        <v>712</v>
      </c>
      <c r="E131" s="298">
        <f>VLOOKUP(B131,'Общий прайс лист'!$A$1:$D$435,4,FALSE)</f>
        <v>550</v>
      </c>
    </row>
    <row r="132" spans="1:5" x14ac:dyDescent="0.25">
      <c r="A132" s="1134"/>
      <c r="B132" s="278" t="s">
        <v>790</v>
      </c>
      <c r="C132" s="279" t="str">
        <f>VLOOKUP(B132,'Общий прайс лист'!$A$4:$D$435,2,FALSE)</f>
        <v>Ключ разблокировки, комбинация 6 CHS1006</v>
      </c>
      <c r="D132" s="280" t="s">
        <v>712</v>
      </c>
      <c r="E132" s="298">
        <f>VLOOKUP(B132,'Общий прайс лист'!$A$1:$D$435,4,FALSE)</f>
        <v>550</v>
      </c>
    </row>
    <row r="133" spans="1:5" x14ac:dyDescent="0.25">
      <c r="A133" s="1134"/>
      <c r="B133" s="278" t="s">
        <v>792</v>
      </c>
      <c r="C133" s="279" t="str">
        <f>VLOOKUP(B133,'Общий прайс лист'!$A$4:$D$435,2,FALSE)</f>
        <v>Ключ разблокировки, комбинация 7 CHS1007</v>
      </c>
      <c r="D133" s="280" t="s">
        <v>712</v>
      </c>
      <c r="E133" s="298">
        <f>VLOOKUP(B133,'Общий прайс лист'!$A$1:$D$435,4,FALSE)</f>
        <v>550</v>
      </c>
    </row>
    <row r="134" spans="1:5" x14ac:dyDescent="0.25">
      <c r="A134" s="1134"/>
      <c r="B134" s="278" t="s">
        <v>794</v>
      </c>
      <c r="C134" s="279" t="str">
        <f>VLOOKUP(B134,'Общий прайс лист'!$A$4:$D$435,2,FALSE)</f>
        <v>Ключ разблокировки, комбинация 8 CHS1008</v>
      </c>
      <c r="D134" s="280" t="s">
        <v>712</v>
      </c>
      <c r="E134" s="298">
        <f>VLOOKUP(B134,'Общий прайс лист'!$A$1:$D$435,4,FALSE)</f>
        <v>550</v>
      </c>
    </row>
    <row r="135" spans="1:5" x14ac:dyDescent="0.25">
      <c r="A135" s="1134"/>
      <c r="B135" s="278" t="s">
        <v>796</v>
      </c>
      <c r="C135" s="279" t="str">
        <f>VLOOKUP(B135,'Общий прайс лист'!$A$4:$D$435,2,FALSE)</f>
        <v>Ключ разблокировки, комбинация 9 CHS1009</v>
      </c>
      <c r="D135" s="280" t="s">
        <v>712</v>
      </c>
      <c r="E135" s="298">
        <f>VLOOKUP(B135,'Общий прайс лист'!$A$1:$D$435,4,FALSE)</f>
        <v>550</v>
      </c>
    </row>
    <row r="136" spans="1:5" x14ac:dyDescent="0.25">
      <c r="A136" s="1134"/>
      <c r="B136" s="278" t="s">
        <v>798</v>
      </c>
      <c r="C136" s="279" t="str">
        <f>VLOOKUP(B136,'Общий прайс лист'!$A$4:$D$435,2,FALSE)</f>
        <v>Ключ разблокировки, комбинация 10 CHS1010</v>
      </c>
      <c r="D136" s="280" t="s">
        <v>712</v>
      </c>
      <c r="E136" s="298">
        <f>VLOOKUP(B136,'Общий прайс лист'!$A$1:$D$435,4,FALSE)</f>
        <v>550</v>
      </c>
    </row>
    <row r="137" spans="1:5" x14ac:dyDescent="0.25">
      <c r="A137" s="1134"/>
      <c r="B137" s="278" t="s">
        <v>816</v>
      </c>
      <c r="C137" s="279" t="str">
        <f>VLOOKUP(B137,'Общий прайс лист'!$A$4:$D$435,2,FALSE)</f>
        <v>Считывающее устройство для транспондерных карт ETP</v>
      </c>
      <c r="D137" s="280" t="s">
        <v>712</v>
      </c>
      <c r="E137" s="298">
        <f>VLOOKUP(B137,'Общий прайс лист'!$A$1:$D$435,4,FALSE)</f>
        <v>4450</v>
      </c>
    </row>
    <row r="138" spans="1:5" x14ac:dyDescent="0.25">
      <c r="A138" s="1134"/>
      <c r="B138" s="278" t="s">
        <v>818</v>
      </c>
      <c r="C138" s="279" t="str">
        <f>VLOOKUP(B138,'Общий прайс лист'!$A$4:$D$435,2,FALSE)</f>
        <v>Считывающее устройство для транспондерных карт BlueBus ETPB</v>
      </c>
      <c r="D138" s="280" t="s">
        <v>712</v>
      </c>
      <c r="E138" s="298">
        <f>VLOOKUP(B138,'Общий прайс лист'!$A$1:$D$435,4,FALSE)</f>
        <v>6450</v>
      </c>
    </row>
    <row r="139" spans="1:5" x14ac:dyDescent="0.25">
      <c r="A139" s="1134"/>
      <c r="B139" s="278" t="s">
        <v>1109</v>
      </c>
      <c r="C139" s="279" t="str">
        <f>VLOOKUP(B139,'Общий прайс лист'!$A$4:$D$435,2,FALSE)</f>
        <v>Индукционный датчик, 1-канальный LP21</v>
      </c>
      <c r="D139" s="280" t="s">
        <v>712</v>
      </c>
      <c r="E139" s="298">
        <f>VLOOKUP(B139,'Общий прайс лист'!$A$1:$D$435,4,FALSE)</f>
        <v>16850</v>
      </c>
    </row>
    <row r="140" spans="1:5" x14ac:dyDescent="0.25">
      <c r="A140" s="1134"/>
      <c r="B140" s="278" t="s">
        <v>1111</v>
      </c>
      <c r="C140" s="279" t="str">
        <f>VLOOKUP(B140,'Общий прайс лист'!$A$4:$D$435,2,FALSE)</f>
        <v>Индукционный датчик, 2-канальный LP22</v>
      </c>
      <c r="D140" s="280" t="s">
        <v>712</v>
      </c>
      <c r="E140" s="298">
        <f>VLOOKUP(B140,'Общий прайс лист'!$A$1:$D$435,4,FALSE)</f>
        <v>21350</v>
      </c>
    </row>
    <row r="141" spans="1:5" s="9" customFormat="1" x14ac:dyDescent="0.25">
      <c r="A141" s="1134"/>
      <c r="B141" s="278" t="s">
        <v>1272</v>
      </c>
      <c r="C141" s="279" t="str">
        <f>VLOOKUP(B141,'Общий прайс лист'!$A$4:$D$435,2,FALSE)</f>
        <v>Транспондерная карта MOCARD</v>
      </c>
      <c r="D141" s="280" t="s">
        <v>712</v>
      </c>
      <c r="E141" s="298">
        <f>VLOOKUP(B141,'Общий прайс лист'!$A$1:$D$435,4,FALSE)</f>
        <v>50</v>
      </c>
    </row>
    <row r="142" spans="1:5" x14ac:dyDescent="0.25">
      <c r="A142" s="1134"/>
      <c r="B142" s="278" t="s">
        <v>834</v>
      </c>
      <c r="C142" s="279" t="str">
        <f>VLOOKUP(B142,'Общий прайс лист'!$A$4:$D$435,2,FALSE)</f>
        <v>Декодер MORX</v>
      </c>
      <c r="D142" s="280" t="s">
        <v>712</v>
      </c>
      <c r="E142" s="298">
        <f>VLOOKUP(B142,'Общий прайс лист'!$A$1:$D$435,4,FALSE)</f>
        <v>6550</v>
      </c>
    </row>
    <row r="143" spans="1:5" x14ac:dyDescent="0.25">
      <c r="A143" s="1134"/>
      <c r="B143" s="278" t="s">
        <v>843</v>
      </c>
      <c r="C143" s="279" t="str">
        <f>VLOOKUP(B143,'Общий прайс лист'!$A$4:$D$435,2,FALSE)</f>
        <v>Обогревательный элемент PW1</v>
      </c>
      <c r="D143" s="280" t="s">
        <v>712</v>
      </c>
      <c r="E143" s="298">
        <f>VLOOKUP(B143,'Общий прайс лист'!$A$1:$D$435,4,FALSE)</f>
        <v>3850</v>
      </c>
    </row>
    <row r="144" spans="1:5" x14ac:dyDescent="0.25">
      <c r="A144" s="1134"/>
      <c r="B144" s="278" t="s">
        <v>845</v>
      </c>
      <c r="C144" s="279" t="str">
        <f>VLOOKUP(B144,'Общий прайс лист'!$A$4:$D$435,2,FALSE)</f>
        <v>Термостат для обогревательного элемента TW1</v>
      </c>
      <c r="D144" s="280" t="s">
        <v>712</v>
      </c>
      <c r="E144" s="298">
        <f>VLOOKUP(B144,'Общий прайс лист'!$A$1:$D$435,4,FALSE)</f>
        <v>4050</v>
      </c>
    </row>
  </sheetData>
  <mergeCells count="11">
    <mergeCell ref="A1:E1"/>
    <mergeCell ref="A125:A144"/>
    <mergeCell ref="A49:A81"/>
    <mergeCell ref="A82:A86"/>
    <mergeCell ref="A87:A107"/>
    <mergeCell ref="A2:A9"/>
    <mergeCell ref="A10:A28"/>
    <mergeCell ref="A29:A48"/>
    <mergeCell ref="A113:A117"/>
    <mergeCell ref="A118:A124"/>
    <mergeCell ref="A108:A1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Оглавление</vt:lpstr>
      <vt:lpstr>Общий прайс лист</vt:lpstr>
      <vt:lpstr>Компл. Высокоскоростных пр.</vt:lpstr>
      <vt:lpstr>Компл. авт. для распашных ворот</vt:lpstr>
      <vt:lpstr>Компл. авт. для откатных ворот</vt:lpstr>
      <vt:lpstr>Компл. шлагбаумов</vt:lpstr>
      <vt:lpstr>Компл. авт. для гаражных ворот</vt:lpstr>
      <vt:lpstr>Радиоуправление</vt:lpstr>
      <vt:lpstr>Аксессуары</vt:lpstr>
      <vt:lpstr>Прайс-лист на запчасти</vt:lpstr>
      <vt:lpstr>'Компл. авт. для гаражных ворот'!Область_печати</vt:lpstr>
      <vt:lpstr>'Компл. авт. для откатных ворот'!Область_печати</vt:lpstr>
      <vt:lpstr>'Компл. авт. для распашных ворот'!Область_печати</vt:lpstr>
      <vt:lpstr>'Компл. Высокоскоростных пр.'!Область_печати</vt:lpstr>
      <vt:lpstr>'Компл. шлагбаумов'!Область_печати</vt:lpstr>
      <vt:lpstr>Оглавление!Область_печати</vt:lpstr>
      <vt:lpstr>'Прайс-лист на запчасти'!Область_печати</vt:lpstr>
      <vt:lpstr>Радиоуправление!Область_печати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Козырев Олег</cp:lastModifiedBy>
  <cp:lastPrinted>2018-02-07T08:34:51Z</cp:lastPrinted>
  <dcterms:created xsi:type="dcterms:W3CDTF">2017-01-17T10:03:32Z</dcterms:created>
  <dcterms:modified xsi:type="dcterms:W3CDTF">2021-04-15T10:53:07Z</dcterms:modified>
</cp:coreProperties>
</file>